
<file path=[Content_Types].xml><?xml version="1.0" encoding="utf-8"?>
<Types xmlns="http://schemas.openxmlformats.org/package/2006/content-types">
  <Default Extension="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CTOR\Eduardo\2 Reducciones-Proyectos\"/>
    </mc:Choice>
  </mc:AlternateContent>
  <bookViews>
    <workbookView xWindow="0" yWindow="0" windowWidth="15360" windowHeight="8520" tabRatio="779" activeTab="3"/>
  </bookViews>
  <sheets>
    <sheet name="GHG-ER-SC-&gt;CC" sheetId="1" r:id="rId1"/>
    <sheet name="Seleccion de caso" sheetId="3" r:id="rId2"/>
    <sheet name="Aplicacion caso C-BEy" sheetId="5" r:id="rId3"/>
    <sheet name="Emisiones Proy" sheetId="7" r:id="rId4"/>
    <sheet name="Leakege" sheetId="8" r:id="rId5"/>
    <sheet name="ER y" sheetId="9" r:id="rId6"/>
    <sheet name="Eficiencia" sheetId="6" r:id="rId7"/>
    <sheet name="Generacion" sheetId="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p" localSheetId="4">#REF!</definedName>
    <definedName name="\p">#REF!</definedName>
    <definedName name="\q" localSheetId="4">#REF!</definedName>
    <definedName name="\q">#REF!</definedName>
    <definedName name="_____PMT23" localSheetId="4">#REF!</definedName>
    <definedName name="_____PMT23">#REF!</definedName>
    <definedName name="_____TR2" localSheetId="4">#REF!</definedName>
    <definedName name="_____TR2">#REF!</definedName>
    <definedName name="____PMT23" localSheetId="4">#REF!</definedName>
    <definedName name="____PMT23">#REF!</definedName>
    <definedName name="____TR2" localSheetId="4">#REF!</definedName>
    <definedName name="____TR2">#REF!</definedName>
    <definedName name="___PMT23" localSheetId="4">#REF!</definedName>
    <definedName name="___PMT23">#REF!</definedName>
    <definedName name="___TR2" localSheetId="4">#REF!</definedName>
    <definedName name="___TR2">#REF!</definedName>
    <definedName name="__PMT23" localSheetId="4">#REF!</definedName>
    <definedName name="__PMT23">#REF!</definedName>
    <definedName name="__TR2" localSheetId="4">#REF!</definedName>
    <definedName name="__TR2">#REF!</definedName>
    <definedName name="_axc2" localSheetId="4">#REF!</definedName>
    <definedName name="_axc2">#REF!</definedName>
    <definedName name="_axc3" localSheetId="4">#REF!</definedName>
    <definedName name="_axc3">#REF!</definedName>
    <definedName name="_Fill" localSheetId="7" hidden="1">[1]Tabla1!$A$13:$A$43</definedName>
    <definedName name="_Fill" localSheetId="4" hidden="1">#REF!</definedName>
    <definedName name="_Fill" hidden="1">#REF!</definedName>
    <definedName name="_PMT23" localSheetId="4">#REF!</definedName>
    <definedName name="_PMT23">#REF!</definedName>
    <definedName name="_Table2_In1">#N/A</definedName>
    <definedName name="_TR2" localSheetId="4">#REF!</definedName>
    <definedName name="_TR2">#REF!</definedName>
    <definedName name="a" localSheetId="4">#REF!</definedName>
    <definedName name="a">#REF!</definedName>
    <definedName name="A_impresión_IM" localSheetId="7">#REF!</definedName>
    <definedName name="A_impresión_IM" localSheetId="4">#REF!</definedName>
    <definedName name="A_impresión_IM">#REF!</definedName>
    <definedName name="aasdew">#N/A</definedName>
    <definedName name="ALTC" localSheetId="4">#REF!</definedName>
    <definedName name="ALTC">#REF!</definedName>
    <definedName name="anex1" localSheetId="4">#REF!</definedName>
    <definedName name="anex1">#REF!</definedName>
    <definedName name="anex2" localSheetId="4">#REF!</definedName>
    <definedName name="anex2">#REF!</definedName>
    <definedName name="anex2a" localSheetId="4">#REF!</definedName>
    <definedName name="anex2a">#REF!</definedName>
    <definedName name="anex2b" localSheetId="4">#REF!</definedName>
    <definedName name="anex2b">#REF!</definedName>
    <definedName name="anex2c" localSheetId="4">#REF!</definedName>
    <definedName name="anex2c">#REF!</definedName>
    <definedName name="anex2d" localSheetId="4">#REF!</definedName>
    <definedName name="anex2d">#REF!</definedName>
    <definedName name="anex3a" localSheetId="4">#REF!</definedName>
    <definedName name="anex3a">#REF!</definedName>
    <definedName name="anex3b" localSheetId="4">#REF!</definedName>
    <definedName name="anex3b">#REF!</definedName>
    <definedName name="anex3c" localSheetId="4">#REF!</definedName>
    <definedName name="anex3c">#REF!</definedName>
    <definedName name="anex3d" localSheetId="4">#REF!</definedName>
    <definedName name="anex3d">#REF!</definedName>
    <definedName name="anex3e" localSheetId="4">#REF!</definedName>
    <definedName name="anex3e">#REF!</definedName>
    <definedName name="anex5a" localSheetId="4">#REF!</definedName>
    <definedName name="anex5a">#REF!</definedName>
    <definedName name="anex5b" localSheetId="4">#REF!</definedName>
    <definedName name="anex5b">#REF!</definedName>
    <definedName name="anex8a" localSheetId="4">#REF!</definedName>
    <definedName name="anex8a">#REF!</definedName>
    <definedName name="anex8b" localSheetId="4">#REF!</definedName>
    <definedName name="anex8b">#REF!</definedName>
    <definedName name="anex8c" localSheetId="4">#REF!</definedName>
    <definedName name="anex8c">#REF!</definedName>
    <definedName name="anex8d" localSheetId="4">#REF!</definedName>
    <definedName name="anex8d">#REF!</definedName>
    <definedName name="anex8e" localSheetId="4">#REF!</definedName>
    <definedName name="anex8e">#REF!</definedName>
    <definedName name="anex8f" localSheetId="4">#REF!</definedName>
    <definedName name="anex8f">#REF!</definedName>
    <definedName name="anexo2bpnf">[2]ANEXO2B!$A$1</definedName>
    <definedName name="anexo863" localSheetId="4">#REF!</definedName>
    <definedName name="anexo863">#REF!</definedName>
    <definedName name="anexo8e" localSheetId="4">#REF!</definedName>
    <definedName name="anexo8e">#REF!</definedName>
    <definedName name="_xlnm.Print_Area" localSheetId="6">Eficiencia!$A$1:$U$69</definedName>
    <definedName name="_xlnm.Print_Area" localSheetId="7">Generacion!$A$1:$O$117</definedName>
    <definedName name="_xlnm.Print_Area" localSheetId="4">#REF!</definedName>
    <definedName name="_xlnm.Print_Area">#REF!</definedName>
    <definedName name="Area1">#N/A</definedName>
    <definedName name="Area2">#N/A</definedName>
    <definedName name="Area4" localSheetId="4">#REF!</definedName>
    <definedName name="Area4">#REF!</definedName>
    <definedName name="Area564" localSheetId="4">#REF!</definedName>
    <definedName name="Area564">#REF!</definedName>
    <definedName name="awfrw">#N/A</definedName>
    <definedName name="axc" localSheetId="4">#REF!</definedName>
    <definedName name="axc">#REF!</definedName>
    <definedName name="axc." localSheetId="4">#REF!</definedName>
    <definedName name="axc.">#REF!</definedName>
    <definedName name="b" localSheetId="4">#REF!</definedName>
    <definedName name="b">#REF!</definedName>
    <definedName name="Base_datos_IM">#N/A</definedName>
    <definedName name="_xlnm.Database" localSheetId="4">#REF!</definedName>
    <definedName name="_xlnm.Database">#REF!</definedName>
    <definedName name="BDATOS">[3]PLANTA!$A$2:$O$70</definedName>
    <definedName name="Bs" localSheetId="4">#REF!</definedName>
    <definedName name="Bs">#REF!</definedName>
    <definedName name="Bs." localSheetId="4">#REF!</definedName>
    <definedName name="Bs.">#REF!</definedName>
    <definedName name="Bss" localSheetId="4">#REF!</definedName>
    <definedName name="Bss">#REF!</definedName>
    <definedName name="C_3" localSheetId="4">#REF!</definedName>
    <definedName name="C_3">#REF!</definedName>
    <definedName name="C_3." localSheetId="4">#REF!</definedName>
    <definedName name="C_3.">#REF!</definedName>
    <definedName name="C_33" localSheetId="4">#REF!</definedName>
    <definedName name="C_33">#REF!</definedName>
    <definedName name="CAMBIOS2" localSheetId="4">#REF!</definedName>
    <definedName name="CAMBIOS2">#REF!</definedName>
    <definedName name="cap" localSheetId="4">#REF!</definedName>
    <definedName name="cap">#REF!</definedName>
    <definedName name="Capacidad" localSheetId="4">#REF!</definedName>
    <definedName name="Capacidad">#REF!</definedName>
    <definedName name="Caract">[4]ANEXOF1!$A$16:$R$172</definedName>
    <definedName name="CBWorkbookPriority" hidden="1">-1553105064</definedName>
    <definedName name="CENTRALES" localSheetId="4">#REF!</definedName>
    <definedName name="CENTRALES">#REF!</definedName>
    <definedName name="Centrales." localSheetId="4">#REF!</definedName>
    <definedName name="Centrales.">#REF!</definedName>
    <definedName name="centrales2" localSheetId="4">#REF!</definedName>
    <definedName name="centrales2">#REF!</definedName>
    <definedName name="CG" localSheetId="4">#REF!</definedName>
    <definedName name="CG">#REF!</definedName>
    <definedName name="CMg" localSheetId="4">#REF!</definedName>
    <definedName name="CMg">#REF!</definedName>
    <definedName name="CMga" localSheetId="4">#REF!</definedName>
    <definedName name="CMga">#REF!</definedName>
    <definedName name="Cobsultor" localSheetId="4">#REF!</definedName>
    <definedName name="Cobsultor">#REF!</definedName>
    <definedName name="COLAPSOB" localSheetId="6" hidden="1">{"'DMAX'!$A$10:$P$43"}</definedName>
    <definedName name="COLAPSOB" hidden="1">{"'DMAX'!$A$10:$P$43"}</definedName>
    <definedName name="colapsosA" localSheetId="6" hidden="1">{"'DMAX'!$A$10:$P$43"}</definedName>
    <definedName name="colapsosA" hidden="1">{"'DMAX'!$A$10:$P$43"}</definedName>
    <definedName name="colapsosA_1" localSheetId="6" hidden="1">{"'DMAX'!$A$10:$P$43"}</definedName>
    <definedName name="colapsosA_1" hidden="1">{"'DMAX'!$A$10:$P$43"}</definedName>
    <definedName name="COMBUSTIBLE" localSheetId="4">#REF!</definedName>
    <definedName name="COMBUSTIBLE">#REF!</definedName>
    <definedName name="combustible." localSheetId="4">#REF!</definedName>
    <definedName name="combustible.">#REF!</definedName>
    <definedName name="combustible2" localSheetId="4">#REF!</definedName>
    <definedName name="combustible2">#REF!</definedName>
    <definedName name="Compos." localSheetId="4">#REF!</definedName>
    <definedName name="Compos.">#REF!</definedName>
    <definedName name="cONTROLA" localSheetId="6" hidden="1">{"'DMAX'!$A$10:$P$43"}</definedName>
    <definedName name="cONTROLA" hidden="1">{"'DMAX'!$A$10:$P$43"}</definedName>
    <definedName name="Criteria">#N/A</definedName>
    <definedName name="_xlnm.Criteria">#N/A</definedName>
    <definedName name="Criterios_IM">#N/A</definedName>
    <definedName name="CUADRO1">[5]SALES_INC!$A$6:$A$17</definedName>
    <definedName name="CUADRO2">[5]SALES_INC!$L$3:$O$14</definedName>
    <definedName name="CUADRO3" localSheetId="4">#REF!</definedName>
    <definedName name="CUADRO3">#REF!</definedName>
    <definedName name="d_3" localSheetId="4">#REF!</definedName>
    <definedName name="d_3">#REF!</definedName>
    <definedName name="Data">#N/A</definedName>
    <definedName name="Database">#N/A</definedName>
    <definedName name="Datos">[6]declaracion!$A$5:$G$4828</definedName>
    <definedName name="ddb">#N/A</definedName>
    <definedName name="dffg" localSheetId="4">#REF!</definedName>
    <definedName name="dffg">#REF!</definedName>
    <definedName name="dfsaw">#N/A</definedName>
    <definedName name="dfserf" localSheetId="4">#REF!</definedName>
    <definedName name="dfserf">#REF!</definedName>
    <definedName name="dghrtsy" localSheetId="4">#REF!</definedName>
    <definedName name="dghrtsy">#REF!</definedName>
    <definedName name="dsasdfhjkluyfrdebgfrbenhtng" localSheetId="4">#REF!</definedName>
    <definedName name="dsasdfhjkluyfrdebgfrbenhtng">#REF!</definedName>
    <definedName name="dt" localSheetId="4">#REF!</definedName>
    <definedName name="dt">#REF!</definedName>
    <definedName name="e">#N/A</definedName>
    <definedName name="EEEEEE" localSheetId="6" hidden="1">{"'DMAX'!$A$10:$P$43"}</definedName>
    <definedName name="EEEEEE" hidden="1">{"'DMAX'!$A$10:$P$43"}</definedName>
    <definedName name="EEEEEE_1" localSheetId="6" hidden="1">{"'DMAX'!$A$10:$P$43"}</definedName>
    <definedName name="EEEEEE_1" hidden="1">{"'DMAX'!$A$10:$P$43"}</definedName>
    <definedName name="EMBALSES" localSheetId="4">#REF!</definedName>
    <definedName name="EMBALSES">#REF!</definedName>
    <definedName name="embalses." localSheetId="4">#REF!</definedName>
    <definedName name="embalses.">#REF!</definedName>
    <definedName name="embalses2" localSheetId="4">#REF!</definedName>
    <definedName name="embalses2">#REF!</definedName>
    <definedName name="Equivalencia_nombres_clientes">'[7]Nombres distribuidoras'!$F$2:$G$71</definedName>
    <definedName name="erreer" localSheetId="4">#REF!</definedName>
    <definedName name="erreer">#REF!</definedName>
    <definedName name="erreer." localSheetId="4">#REF!</definedName>
    <definedName name="erreer.">#REF!</definedName>
    <definedName name="excelñ" localSheetId="4">#REF!</definedName>
    <definedName name="excelñ">#REF!</definedName>
    <definedName name="FA" localSheetId="4">#REF!</definedName>
    <definedName name="FA">#REF!</definedName>
    <definedName name="falla" localSheetId="6" hidden="1">{"'FLUJO'!$X$101"}</definedName>
    <definedName name="falla" hidden="1">{"'FLUJO'!$X$101"}</definedName>
    <definedName name="falla_1" localSheetId="6" hidden="1">{"'FLUJO'!$X$101"}</definedName>
    <definedName name="falla_1" hidden="1">{"'FLUJO'!$X$101"}</definedName>
    <definedName name="falla1" localSheetId="6" hidden="1">{"'FLUJO'!$X$101"}</definedName>
    <definedName name="falla1" hidden="1">{"'FLUJO'!$X$101"}</definedName>
    <definedName name="fgera">#N/A</definedName>
    <definedName name="fILLL" localSheetId="4" hidden="1">#REF!</definedName>
    <definedName name="fILLL" hidden="1">#REF!</definedName>
    <definedName name="fONDO">[8]FONDO!$A$1:$N$841</definedName>
    <definedName name="GAS" localSheetId="4">#REF!</definedName>
    <definedName name="GAS">#REF!</definedName>
    <definedName name="GB" localSheetId="4">[9]GRAF31!#REF!</definedName>
    <definedName name="GB">[9]GRAF31!#REF!</definedName>
    <definedName name="GBa" localSheetId="4">'[10]GRAF24 '!#REF!</definedName>
    <definedName name="GBa">'[10]GRAF24 '!#REF!</definedName>
    <definedName name="gdr" localSheetId="4">#REF!</definedName>
    <definedName name="gdr">#REF!</definedName>
    <definedName name="GENBRU" localSheetId="4">#REF!</definedName>
    <definedName name="GENBRU">#REF!</definedName>
    <definedName name="GENBRU." localSheetId="4">#REF!</definedName>
    <definedName name="GENBRU.">#REF!</definedName>
    <definedName name="genbru2" localSheetId="4">#REF!</definedName>
    <definedName name="genbru2">#REF!</definedName>
    <definedName name="GENBRUs" localSheetId="4">#REF!</definedName>
    <definedName name="GENBRUs">#REF!</definedName>
    <definedName name="GENERACION" localSheetId="4">#REF!</definedName>
    <definedName name="GENERACION">#REF!</definedName>
    <definedName name="generacion2" localSheetId="4">#REF!</definedName>
    <definedName name="generacion2">#REF!</definedName>
    <definedName name="GENERACION3" localSheetId="4">#REF!</definedName>
    <definedName name="GENERACION3">#REF!</definedName>
    <definedName name="General">'[6]DAT Generales'!$A$22:$J$169</definedName>
    <definedName name="gg" localSheetId="4">#REF!</definedName>
    <definedName name="gg">#REF!</definedName>
    <definedName name="gyuj" localSheetId="4">#REF!</definedName>
    <definedName name="gyuj">#REF!</definedName>
    <definedName name="hdrtwer" localSheetId="4">#REF!</definedName>
    <definedName name="hdrtwer">#REF!</definedName>
    <definedName name="hhh" localSheetId="4">#REF!</definedName>
    <definedName name="hhh">#REF!</definedName>
    <definedName name="HTML_CodePage" hidden="1">1252</definedName>
    <definedName name="HTML_Control" localSheetId="6" hidden="1">{"'DMAX'!$A$10:$P$43"}</definedName>
    <definedName name="HTML_Control" localSheetId="7" hidden="1">{"'FLUJO'!$X$101"}</definedName>
    <definedName name="HTML_Control" hidden="1">{"'DMAX'!$A$10:$P$43"}</definedName>
    <definedName name="HTML_Control_1" localSheetId="6" hidden="1">{"'DMAX'!$A$10:$P$43"}</definedName>
    <definedName name="HTML_Control_1" hidden="1">{"'DMAX'!$A$10:$P$43"}</definedName>
    <definedName name="HTML_Description" hidden="1">""</definedName>
    <definedName name="HTML_Email" hidden="1">""</definedName>
    <definedName name="HTML_Header" localSheetId="7" hidden="1">"DATOS"</definedName>
    <definedName name="HTML_Header" hidden="1">"DMAX"</definedName>
    <definedName name="HTML_Header_1" hidden="1">"DMAX"</definedName>
    <definedName name="HTML_LastUpdate" localSheetId="7" hidden="1">"12/07/01"</definedName>
    <definedName name="HTML_LastUpdate" hidden="1">"11/05/1999"</definedName>
    <definedName name="HTML_LastUpdate_1" hidden="1">"11/05/1999"</definedName>
    <definedName name="HTML_LineAfter" hidden="1">FALSE</definedName>
    <definedName name="HTML_LineBefore" hidden="1">FALSE</definedName>
    <definedName name="HTML_Name" localSheetId="7" hidden="1">"g_caceres"</definedName>
    <definedName name="HTML_Name" hidden="1">"caceres"</definedName>
    <definedName name="HTML_Name_1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7" hidden="1">"C:\ger\jun_2001\web\HTML.htm"</definedName>
    <definedName name="HTML_PathFile" hidden="1">"C:\Mis documentos\HTML.htm"</definedName>
    <definedName name="HTML_PathTemplate" hidden="1">"D:\web1999\may_1999\detalles\HTMLTemporal.htm"</definedName>
    <definedName name="HTML_Title" localSheetId="7" hidden="1">"WEBJUN1"</definedName>
    <definedName name="HTML_Title" hidden="1">"estabr"</definedName>
    <definedName name="HTML_Title_1" hidden="1">"estabr"</definedName>
    <definedName name="Imprimir_área_IM" localSheetId="4">#REF!</definedName>
    <definedName name="Imprimir_área_IM">#REF!</definedName>
    <definedName name="IND" localSheetId="4">#REF!</definedName>
    <definedName name="IND">#REF!</definedName>
    <definedName name="indat" localSheetId="4">#REF!</definedName>
    <definedName name="indat">#REF!</definedName>
    <definedName name="inicio" localSheetId="4">#REF!</definedName>
    <definedName name="inicio">#REF!</definedName>
    <definedName name="INYECC" localSheetId="4">#REF!</definedName>
    <definedName name="INYECC">#REF!</definedName>
    <definedName name="inyecc2" localSheetId="4">#REF!</definedName>
    <definedName name="inyecc2">#REF!</definedName>
    <definedName name="IR" localSheetId="4">#REF!</definedName>
    <definedName name="IR">#REF!</definedName>
    <definedName name="IRa" localSheetId="4">#REF!</definedName>
    <definedName name="IRa">#REF!</definedName>
    <definedName name="IVA">[11]MAYO!$B$2</definedName>
    <definedName name="j" localSheetId="4" hidden="1">#REF!</definedName>
    <definedName name="j" hidden="1">#REF!</definedName>
    <definedName name="jg" localSheetId="4">#REF!</definedName>
    <definedName name="jg">#REF!</definedName>
    <definedName name="jjuuygt" localSheetId="4">#REF!</definedName>
    <definedName name="jjuuygt">#REF!</definedName>
    <definedName name="jnmh" localSheetId="4">#REF!</definedName>
    <definedName name="jnmh">#REF!</definedName>
    <definedName name="jtyry" localSheetId="4" hidden="1">#REF!</definedName>
    <definedName name="jtyry" hidden="1">#REF!</definedName>
    <definedName name="KK" localSheetId="4">#REF!</definedName>
    <definedName name="KK">#REF!</definedName>
    <definedName name="klj">#N/A</definedName>
    <definedName name="l">#N/A</definedName>
    <definedName name="lloi" localSheetId="4">#REF!</definedName>
    <definedName name="lloi">#REF!</definedName>
    <definedName name="lnd" localSheetId="4">#REF!</definedName>
    <definedName name="lnd">#REF!</definedName>
    <definedName name="lnp" localSheetId="4">#REF!</definedName>
    <definedName name="lnp">#REF!</definedName>
    <definedName name="lnpib" localSheetId="4">#REF!</definedName>
    <definedName name="lnpib">#REF!</definedName>
    <definedName name="lnx" localSheetId="4">#REF!</definedName>
    <definedName name="lnx">#REF!</definedName>
    <definedName name="lny" localSheetId="4">#REF!</definedName>
    <definedName name="lny">#REF!</definedName>
    <definedName name="lugar" localSheetId="4">#REF!</definedName>
    <definedName name="lugar">#REF!</definedName>
    <definedName name="mbfd" localSheetId="4">#REF!</definedName>
    <definedName name="mbfd">#REF!</definedName>
    <definedName name="MES" localSheetId="4">#REF!</definedName>
    <definedName name="MES">#REF!</definedName>
    <definedName name="meses">[12]FONDO!$R$2:$S$34</definedName>
    <definedName name="MON" localSheetId="4">#REF!</definedName>
    <definedName name="MON">#REF!</definedName>
    <definedName name="pd" localSheetId="4">#REF!</definedName>
    <definedName name="pd">#REF!</definedName>
    <definedName name="PEn" localSheetId="4">#REF!</definedName>
    <definedName name="PEn">#REF!</definedName>
    <definedName name="PF" localSheetId="4">[13]PF!#REF!</definedName>
    <definedName name="PF">[13]PF!#REF!</definedName>
    <definedName name="PFa" localSheetId="4">[13]PF!#REF!</definedName>
    <definedName name="PFa">[13]PF!#REF!</definedName>
    <definedName name="PM">[14]PM!$A$1</definedName>
    <definedName name="PMC">[14]PMC!$A$1</definedName>
    <definedName name="PMT" localSheetId="4">#REF!</definedName>
    <definedName name="PMT">#REF!</definedName>
    <definedName name="pp" localSheetId="4">[13]GB!#REF!</definedName>
    <definedName name="pp">[13]GB!#REF!</definedName>
    <definedName name="ppA" localSheetId="4">[13]GB!#REF!</definedName>
    <definedName name="ppA">[13]GB!#REF!</definedName>
    <definedName name="Print_Area" localSheetId="4">#REF!</definedName>
    <definedName name="Print_Area">#REF!</definedName>
    <definedName name="Proyectos_areas" localSheetId="4">#REF!</definedName>
    <definedName name="Proyectos_areas">#REF!</definedName>
    <definedName name="q" localSheetId="4">#REF!</definedName>
    <definedName name="q">#REF!</definedName>
    <definedName name="QWERTY" localSheetId="4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4">#REF!</definedName>
    <definedName name="rerggg">#REF!</definedName>
    <definedName name="rerggg." localSheetId="4">#REF!</definedName>
    <definedName name="rerggg.">#REF!</definedName>
    <definedName name="RETIRO" localSheetId="4">#REF!</definedName>
    <definedName name="RETIRO">#REF!</definedName>
    <definedName name="RETIRO." localSheetId="4">#REF!</definedName>
    <definedName name="RETIRO.">#REF!</definedName>
    <definedName name="retiro2" localSheetId="4">#REF!</definedName>
    <definedName name="retiro2">#REF!</definedName>
    <definedName name="RR" localSheetId="6" hidden="1">{"'DMAX'!$A$10:$P$43"}</definedName>
    <definedName name="RR" hidden="1">{"'DMAX'!$A$10:$P$43"}</definedName>
    <definedName name="RR_1" localSheetId="6" hidden="1">{"'DMAX'!$A$10:$P$43"}</definedName>
    <definedName name="RR_1" hidden="1">{"'DMAX'!$A$10:$P$43"}</definedName>
    <definedName name="rre" localSheetId="4">#REF!</definedName>
    <definedName name="rre">#REF!</definedName>
    <definedName name="rrrrr" localSheetId="4">[9]GRAF31!#REF!</definedName>
    <definedName name="rrrrr">[9]GRAF31!#REF!</definedName>
    <definedName name="s" localSheetId="4">#REF!</definedName>
    <definedName name="s">#REF!</definedName>
    <definedName name="TableName">"Dummy"</definedName>
    <definedName name="tc" localSheetId="4">#REF!</definedName>
    <definedName name="tc">#REF!</definedName>
    <definedName name="tghrsth">#N/A</definedName>
    <definedName name="TMEDIADIESEL">[6]TEmediaDisel!$A$16:$U$61</definedName>
    <definedName name="TMEDIADIESEL2">[15]TEmediaDisel_2!$A$16:$U$61</definedName>
    <definedName name="TMEDIAGAS">[6]TEMEDIA!$A$16:$U$108</definedName>
    <definedName name="TMEDIAGAS2">[15]TEMEDIA_2!$A$16:$U$123</definedName>
    <definedName name="TR" localSheetId="4">#REF!</definedName>
    <definedName name="TR">#REF!</definedName>
    <definedName name="TRANSACCIONES" localSheetId="4">#REF!</definedName>
    <definedName name="TRANSACCIONES">#REF!</definedName>
    <definedName name="TRANSACCIONES." localSheetId="4">#REF!</definedName>
    <definedName name="TRANSACCIONES.">#REF!</definedName>
    <definedName name="transacciones2" localSheetId="4">#REF!</definedName>
    <definedName name="transacciones2">#REF!</definedName>
    <definedName name="ttt" localSheetId="6" hidden="1">{"'DMAX'!$A$10:$P$43"}</definedName>
    <definedName name="ttt" hidden="1">{"'DMAX'!$A$10:$P$43"}</definedName>
    <definedName name="ttt_1" localSheetId="6" hidden="1">{"'DMAX'!$A$10:$P$43"}</definedName>
    <definedName name="ttt_1" hidden="1">{"'DMAX'!$A$10:$P$43"}</definedName>
    <definedName name="tye" localSheetId="4">#REF!</definedName>
    <definedName name="tye">#REF!</definedName>
    <definedName name="Unidad_Operativa_del_CNDC" localSheetId="4">#REF!</definedName>
    <definedName name="Unidad_Operativa_del_CNDC">#REF!</definedName>
    <definedName name="uuuu" localSheetId="4">#REF!</definedName>
    <definedName name="uuuu">#REF!</definedName>
    <definedName name="vbvbd" localSheetId="4">#REF!</definedName>
    <definedName name="vbvbd">#REF!</definedName>
    <definedName name="vgger" localSheetId="4">#REF!</definedName>
    <definedName name="vgger">#REF!</definedName>
    <definedName name="wwww" localSheetId="4">#REF!</definedName>
    <definedName name="wwww">#REF!</definedName>
    <definedName name="wwwww" localSheetId="4">#REF!</definedName>
    <definedName name="wwwww">#REF!</definedName>
    <definedName name="x" localSheetId="6" hidden="1">{"'FLUJO'!$X$101"}</definedName>
    <definedName name="x" localSheetId="7" hidden="1">{"'FLUJO'!$X$101"}</definedName>
    <definedName name="x" hidden="1">{"'FLUJO'!$X$101"}</definedName>
    <definedName name="x_1" localSheetId="6" hidden="1">{"'FLUJO'!$X$101"}</definedName>
    <definedName name="x_1" hidden="1">{"'FLUJO'!$X$101"}</definedName>
    <definedName name="xA" localSheetId="6" hidden="1">{"'FLUJO'!$X$101"}</definedName>
    <definedName name="xA" hidden="1">{"'FLUJO'!$X$101"}</definedName>
    <definedName name="y" localSheetId="4">#REF!</definedName>
    <definedName name="y">#REF!</definedName>
    <definedName name="z" localSheetId="6" hidden="1">{"'DMAX'!$A$10:$P$43"}</definedName>
    <definedName name="z" hidden="1">{"'DMAX'!$A$10:$P$43"}</definedName>
    <definedName name="zxx" localSheetId="4">#REF!</definedName>
    <definedName name="z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8" l="1"/>
  <c r="E12" i="8"/>
  <c r="M12" i="8" l="1"/>
  <c r="P12" i="8"/>
  <c r="Y16" i="1"/>
  <c r="Z16" i="1"/>
  <c r="X16" i="1"/>
  <c r="N12" i="8" l="1"/>
  <c r="O12" i="8" s="1"/>
  <c r="R12" i="8" s="1"/>
  <c r="L12" i="8"/>
  <c r="S12" i="8" l="1"/>
  <c r="Q12" i="8"/>
  <c r="E11" i="7" l="1"/>
  <c r="V16" i="1"/>
  <c r="C12" i="8" l="1"/>
  <c r="G11" i="7"/>
  <c r="G12" i="8" s="1"/>
  <c r="AG46" i="6"/>
  <c r="AG47" i="6"/>
  <c r="AA70" i="6"/>
  <c r="Z70" i="6"/>
  <c r="Y70" i="6"/>
  <c r="AA69" i="6"/>
  <c r="Z69" i="6"/>
  <c r="Y69" i="6"/>
  <c r="AA68" i="6"/>
  <c r="Z68" i="6"/>
  <c r="Y68" i="6"/>
  <c r="AA67" i="6"/>
  <c r="Z67" i="6"/>
  <c r="Y67" i="6"/>
  <c r="AA66" i="6"/>
  <c r="Z66" i="6"/>
  <c r="Y66" i="6"/>
  <c r="AA65" i="6"/>
  <c r="Z65" i="6"/>
  <c r="Y65" i="6"/>
  <c r="AA64" i="6"/>
  <c r="Z64" i="6"/>
  <c r="Y64" i="6"/>
  <c r="AA63" i="6"/>
  <c r="Z63" i="6"/>
  <c r="Y63" i="6"/>
  <c r="AA62" i="6"/>
  <c r="Z62" i="6"/>
  <c r="Y62" i="6"/>
  <c r="AA61" i="6"/>
  <c r="Z61" i="6"/>
  <c r="Y61" i="6"/>
  <c r="AA60" i="6"/>
  <c r="Z60" i="6"/>
  <c r="Y60" i="6"/>
  <c r="AA59" i="6"/>
  <c r="Z59" i="6"/>
  <c r="Y59" i="6"/>
  <c r="AA58" i="6"/>
  <c r="Z58" i="6"/>
  <c r="Y58" i="6"/>
  <c r="AA57" i="6"/>
  <c r="Z57" i="6"/>
  <c r="Y57" i="6"/>
  <c r="AA56" i="6"/>
  <c r="Z56" i="6"/>
  <c r="Y56" i="6"/>
  <c r="AA55" i="6"/>
  <c r="Z55" i="6"/>
  <c r="Y55" i="6"/>
  <c r="AA54" i="6"/>
  <c r="Z54" i="6"/>
  <c r="Y54" i="6"/>
  <c r="AA53" i="6"/>
  <c r="Z53" i="6"/>
  <c r="Y53" i="6"/>
  <c r="AA52" i="6"/>
  <c r="Z52" i="6"/>
  <c r="Y52" i="6"/>
  <c r="AA51" i="6"/>
  <c r="Z51" i="6"/>
  <c r="Y51" i="6"/>
  <c r="AA50" i="6"/>
  <c r="Z50" i="6"/>
  <c r="Y50" i="6"/>
  <c r="AA49" i="6"/>
  <c r="Z49" i="6"/>
  <c r="Y49" i="6"/>
  <c r="AA48" i="6"/>
  <c r="Z48" i="6"/>
  <c r="Y48" i="6"/>
  <c r="AA47" i="6"/>
  <c r="Z47" i="6"/>
  <c r="Y47" i="6"/>
  <c r="V47" i="6"/>
  <c r="V49" i="6" s="1"/>
  <c r="AA46" i="6"/>
  <c r="Z46" i="6"/>
  <c r="Y46" i="6"/>
  <c r="AA45" i="6"/>
  <c r="Z45" i="6"/>
  <c r="Y45" i="6"/>
  <c r="AA44" i="6"/>
  <c r="Z44" i="6"/>
  <c r="Y44" i="6"/>
  <c r="AA43" i="6"/>
  <c r="Z43" i="6"/>
  <c r="Y43" i="6"/>
  <c r="AA42" i="6"/>
  <c r="Z42" i="6"/>
  <c r="Y42" i="6"/>
  <c r="AA41" i="6"/>
  <c r="Z41" i="6"/>
  <c r="Y41" i="6"/>
  <c r="AA40" i="6"/>
  <c r="Z40" i="6"/>
  <c r="Y40" i="6"/>
  <c r="AA39" i="6"/>
  <c r="Z39" i="6"/>
  <c r="Y39" i="6"/>
  <c r="AA38" i="6"/>
  <c r="Z38" i="6"/>
  <c r="Y38" i="6"/>
  <c r="AA37" i="6"/>
  <c r="Z37" i="6"/>
  <c r="Y37" i="6"/>
  <c r="AA36" i="6"/>
  <c r="Z36" i="6"/>
  <c r="Y36" i="6"/>
  <c r="AA35" i="6"/>
  <c r="Z35" i="6"/>
  <c r="Y35" i="6"/>
  <c r="AA34" i="6"/>
  <c r="Z34" i="6"/>
  <c r="Y34" i="6"/>
  <c r="AA33" i="6"/>
  <c r="Z33" i="6"/>
  <c r="Y33" i="6"/>
  <c r="AF32" i="6"/>
  <c r="AF33" i="6" s="1"/>
  <c r="AF34" i="6" s="1"/>
  <c r="AF35" i="6" s="1"/>
  <c r="AF36" i="6" s="1"/>
  <c r="AF37" i="6" s="1"/>
  <c r="AF38" i="6" s="1"/>
  <c r="AF39" i="6" s="1"/>
  <c r="AF40" i="6" s="1"/>
  <c r="AF41" i="6" s="1"/>
  <c r="AF42" i="6" s="1"/>
  <c r="AF43" i="6" s="1"/>
  <c r="AF44" i="6" s="1"/>
  <c r="AF45" i="6" s="1"/>
  <c r="AF46" i="6" s="1"/>
  <c r="AF47" i="6" s="1"/>
  <c r="AF48" i="6" s="1"/>
  <c r="AF49" i="6" s="1"/>
  <c r="AF50" i="6" s="1"/>
  <c r="AF51" i="6" s="1"/>
  <c r="AF52" i="6" s="1"/>
  <c r="AF53" i="6" s="1"/>
  <c r="AF54" i="6" s="1"/>
  <c r="AF55" i="6" s="1"/>
  <c r="AF56" i="6" s="1"/>
  <c r="AF57" i="6" s="1"/>
  <c r="AF58" i="6" s="1"/>
  <c r="AF59" i="6" s="1"/>
  <c r="AF60" i="6" s="1"/>
  <c r="AF61" i="6" s="1"/>
  <c r="AF62" i="6" s="1"/>
  <c r="AF63" i="6" s="1"/>
  <c r="AF64" i="6" s="1"/>
  <c r="AF65" i="6" s="1"/>
  <c r="AF66" i="6" s="1"/>
  <c r="AF67" i="6" s="1"/>
  <c r="AF68" i="6" s="1"/>
  <c r="AF69" i="6" s="1"/>
  <c r="AA32" i="6"/>
  <c r="Z32" i="6"/>
  <c r="Y32" i="6"/>
  <c r="AF31" i="6"/>
  <c r="AA31" i="6"/>
  <c r="Z31" i="6"/>
  <c r="Y31" i="6"/>
  <c r="AA26" i="6"/>
  <c r="Z26" i="6"/>
  <c r="Y26" i="6"/>
  <c r="AA25" i="6"/>
  <c r="Z25" i="6"/>
  <c r="Y25" i="6"/>
  <c r="AA24" i="6"/>
  <c r="Z24" i="6"/>
  <c r="Y24" i="6"/>
  <c r="AA23" i="6"/>
  <c r="Z23" i="6"/>
  <c r="Y23" i="6"/>
  <c r="AA22" i="6"/>
  <c r="Z22" i="6"/>
  <c r="Y22" i="6"/>
  <c r="AA21" i="6"/>
  <c r="Z21" i="6"/>
  <c r="Y21" i="6"/>
  <c r="AA20" i="6"/>
  <c r="Z20" i="6"/>
  <c r="Y20" i="6"/>
  <c r="AA19" i="6"/>
  <c r="Z19" i="6"/>
  <c r="Y19" i="6"/>
  <c r="AA18" i="6"/>
  <c r="Z18" i="6"/>
  <c r="Y18" i="6"/>
  <c r="AG17" i="6"/>
  <c r="AC17" i="6"/>
  <c r="AA17" i="6"/>
  <c r="Z17" i="6"/>
  <c r="Y17" i="6"/>
  <c r="X17" i="6"/>
  <c r="X18" i="6" s="1"/>
  <c r="X19" i="6" s="1"/>
  <c r="X20" i="6" s="1"/>
  <c r="X21" i="6" s="1"/>
  <c r="X22" i="6" s="1"/>
  <c r="X23" i="6" s="1"/>
  <c r="X24" i="6" s="1"/>
  <c r="X25" i="6" s="1"/>
  <c r="X26" i="6" s="1"/>
  <c r="X31" i="6" s="1"/>
  <c r="X32" i="6" s="1"/>
  <c r="X33" i="6" s="1"/>
  <c r="X34" i="6" s="1"/>
  <c r="X35" i="6" s="1"/>
  <c r="X36" i="6" s="1"/>
  <c r="X37" i="6" s="1"/>
  <c r="X38" i="6" s="1"/>
  <c r="X39" i="6" s="1"/>
  <c r="X40" i="6" s="1"/>
  <c r="X41" i="6" s="1"/>
  <c r="X42" i="6" s="1"/>
  <c r="X43" i="6" s="1"/>
  <c r="X44" i="6" s="1"/>
  <c r="X45" i="6" s="1"/>
  <c r="X46" i="6" s="1"/>
  <c r="X47" i="6" s="1"/>
  <c r="X48" i="6" s="1"/>
  <c r="X49" i="6" s="1"/>
  <c r="X50" i="6" s="1"/>
  <c r="X51" i="6" s="1"/>
  <c r="X52" i="6" s="1"/>
  <c r="X53" i="6" s="1"/>
  <c r="X54" i="6" s="1"/>
  <c r="X55" i="6" s="1"/>
  <c r="X56" i="6" s="1"/>
  <c r="X57" i="6" s="1"/>
  <c r="X58" i="6" s="1"/>
  <c r="X59" i="6" s="1"/>
  <c r="X60" i="6" s="1"/>
  <c r="X61" i="6" s="1"/>
  <c r="X62" i="6" s="1"/>
  <c r="X63" i="6" s="1"/>
  <c r="X64" i="6" s="1"/>
  <c r="X65" i="6" s="1"/>
  <c r="X66" i="6" s="1"/>
  <c r="X67" i="6" s="1"/>
  <c r="X68" i="6" s="1"/>
  <c r="X69" i="6" s="1"/>
  <c r="X70" i="6" s="1"/>
  <c r="W17" i="6"/>
  <c r="W18" i="6" s="1"/>
  <c r="W19" i="6" s="1"/>
  <c r="W20" i="6" s="1"/>
  <c r="W21" i="6" s="1"/>
  <c r="W22" i="6" s="1"/>
  <c r="W23" i="6" s="1"/>
  <c r="W24" i="6" s="1"/>
  <c r="W25" i="6" s="1"/>
  <c r="W26" i="6" s="1"/>
  <c r="W31" i="6" s="1"/>
  <c r="W32" i="6" s="1"/>
  <c r="W33" i="6" s="1"/>
  <c r="W34" i="6" s="1"/>
  <c r="W35" i="6" s="1"/>
  <c r="W36" i="6" s="1"/>
  <c r="W37" i="6" s="1"/>
  <c r="W38" i="6" s="1"/>
  <c r="W39" i="6" s="1"/>
  <c r="W40" i="6" s="1"/>
  <c r="W41" i="6" s="1"/>
  <c r="W42" i="6" s="1"/>
  <c r="W43" i="6" s="1"/>
  <c r="W44" i="6" s="1"/>
  <c r="W45" i="6" s="1"/>
  <c r="W46" i="6" s="1"/>
  <c r="V17" i="6"/>
  <c r="V18" i="6" s="1"/>
  <c r="AA16" i="6"/>
  <c r="AC16" i="6" s="1"/>
  <c r="Z16" i="6"/>
  <c r="Y16" i="6"/>
  <c r="AD14" i="6"/>
  <c r="AA14" i="6"/>
  <c r="Z14" i="6"/>
  <c r="Y14" i="6"/>
  <c r="C25" i="5"/>
  <c r="F25" i="5"/>
  <c r="G16" i="5"/>
  <c r="H29" i="5" s="1"/>
  <c r="F17" i="5"/>
  <c r="F30" i="5" s="1"/>
  <c r="G17" i="5"/>
  <c r="H30" i="5" s="1"/>
  <c r="F22" i="5"/>
  <c r="F21" i="5"/>
  <c r="X20" i="5"/>
  <c r="Y20" i="5" s="1"/>
  <c r="V20" i="5"/>
  <c r="AB20" i="5" s="1"/>
  <c r="S20" i="5"/>
  <c r="R20" i="5"/>
  <c r="E33" i="3"/>
  <c r="E34" i="3"/>
  <c r="E32" i="3"/>
  <c r="F47" i="3"/>
  <c r="C47" i="3"/>
  <c r="F44" i="3"/>
  <c r="F43" i="3"/>
  <c r="F42" i="3" s="1"/>
  <c r="F27" i="3"/>
  <c r="C27" i="3"/>
  <c r="F24" i="3"/>
  <c r="F23" i="3"/>
  <c r="C8" i="3"/>
  <c r="F8" i="3"/>
  <c r="E14" i="3"/>
  <c r="E15" i="3"/>
  <c r="O123" i="4"/>
  <c r="D123" i="4"/>
  <c r="C123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O121" i="4"/>
  <c r="J121" i="4"/>
  <c r="I121" i="4"/>
  <c r="H121" i="4"/>
  <c r="G121" i="4"/>
  <c r="F121" i="4"/>
  <c r="E121" i="4"/>
  <c r="D121" i="4"/>
  <c r="C121" i="4"/>
  <c r="O120" i="4"/>
  <c r="O124" i="4" s="1"/>
  <c r="O115" i="4"/>
  <c r="B115" i="4"/>
  <c r="A115" i="4"/>
  <c r="O114" i="4"/>
  <c r="B114" i="4"/>
  <c r="A114" i="4"/>
  <c r="O113" i="4"/>
  <c r="G113" i="4"/>
  <c r="F113" i="4"/>
  <c r="E113" i="4"/>
  <c r="D113" i="4"/>
  <c r="C113" i="4"/>
  <c r="B113" i="4"/>
  <c r="O112" i="4"/>
  <c r="B112" i="4"/>
  <c r="O111" i="4"/>
  <c r="O116" i="4" s="1"/>
  <c r="B111" i="4"/>
  <c r="A111" i="4"/>
  <c r="N108" i="4"/>
  <c r="M108" i="4"/>
  <c r="L108" i="4"/>
  <c r="K108" i="4"/>
  <c r="J108" i="4"/>
  <c r="I108" i="4"/>
  <c r="N107" i="4"/>
  <c r="M107" i="4"/>
  <c r="N106" i="4"/>
  <c r="M106" i="4"/>
  <c r="N105" i="4"/>
  <c r="M105" i="4"/>
  <c r="N104" i="4"/>
  <c r="M104" i="4"/>
  <c r="N103" i="4"/>
  <c r="M103" i="4"/>
  <c r="N102" i="4"/>
  <c r="M102" i="4"/>
  <c r="L102" i="4"/>
  <c r="N101" i="4"/>
  <c r="M101" i="4"/>
  <c r="L101" i="4"/>
  <c r="N100" i="4"/>
  <c r="D15" i="3" s="1"/>
  <c r="D34" i="3" s="1"/>
  <c r="M100" i="4"/>
  <c r="E17" i="5" s="1"/>
  <c r="D30" i="5" s="1"/>
  <c r="L100" i="4"/>
  <c r="N99" i="4"/>
  <c r="D14" i="3" s="1"/>
  <c r="M99" i="4"/>
  <c r="E16" i="5" s="1"/>
  <c r="D29" i="5" s="1"/>
  <c r="L99" i="4"/>
  <c r="N98" i="4"/>
  <c r="M98" i="4"/>
  <c r="L98" i="4"/>
  <c r="K98" i="4"/>
  <c r="J98" i="4"/>
  <c r="I98" i="4"/>
  <c r="H98" i="4"/>
  <c r="N97" i="4"/>
  <c r="M97" i="4"/>
  <c r="L97" i="4"/>
  <c r="K97" i="4"/>
  <c r="J97" i="4"/>
  <c r="I97" i="4"/>
  <c r="H97" i="4"/>
  <c r="N96" i="4"/>
  <c r="M96" i="4"/>
  <c r="L96" i="4"/>
  <c r="K96" i="4"/>
  <c r="J96" i="4"/>
  <c r="I96" i="4"/>
  <c r="H96" i="4"/>
  <c r="N95" i="4"/>
  <c r="M95" i="4"/>
  <c r="L95" i="4"/>
  <c r="K95" i="4"/>
  <c r="J95" i="4"/>
  <c r="I95" i="4"/>
  <c r="H95" i="4"/>
  <c r="N93" i="4"/>
  <c r="M93" i="4"/>
  <c r="L93" i="4"/>
  <c r="K93" i="4"/>
  <c r="K123" i="4" s="1"/>
  <c r="J93" i="4"/>
  <c r="J123" i="4" s="1"/>
  <c r="I93" i="4"/>
  <c r="I123" i="4" s="1"/>
  <c r="H93" i="4"/>
  <c r="H123" i="4" s="1"/>
  <c r="G93" i="4"/>
  <c r="G123" i="4" s="1"/>
  <c r="F93" i="4"/>
  <c r="F123" i="4" s="1"/>
  <c r="E93" i="4"/>
  <c r="E123" i="4" s="1"/>
  <c r="N92" i="4"/>
  <c r="M92" i="4"/>
  <c r="L92" i="4"/>
  <c r="K92" i="4"/>
  <c r="N91" i="4"/>
  <c r="M91" i="4"/>
  <c r="L91" i="4"/>
  <c r="K91" i="4"/>
  <c r="J91" i="4"/>
  <c r="I91" i="4"/>
  <c r="H91" i="4"/>
  <c r="G91" i="4"/>
  <c r="F91" i="4"/>
  <c r="E91" i="4"/>
  <c r="D91" i="4"/>
  <c r="C91" i="4"/>
  <c r="N90" i="4"/>
  <c r="M90" i="4"/>
  <c r="L90" i="4"/>
  <c r="K90" i="4"/>
  <c r="J90" i="4"/>
  <c r="I90" i="4"/>
  <c r="H90" i="4"/>
  <c r="G90" i="4"/>
  <c r="F90" i="4"/>
  <c r="E90" i="4"/>
  <c r="D90" i="4"/>
  <c r="C90" i="4"/>
  <c r="N89" i="4"/>
  <c r="M89" i="4"/>
  <c r="L89" i="4"/>
  <c r="K89" i="4"/>
  <c r="N88" i="4"/>
  <c r="M88" i="4"/>
  <c r="L88" i="4"/>
  <c r="K88" i="4"/>
  <c r="J88" i="4"/>
  <c r="N87" i="4"/>
  <c r="M87" i="4"/>
  <c r="L87" i="4"/>
  <c r="K87" i="4"/>
  <c r="J87" i="4"/>
  <c r="I87" i="4"/>
  <c r="H87" i="4"/>
  <c r="G87" i="4"/>
  <c r="F87" i="4"/>
  <c r="E87" i="4"/>
  <c r="D87" i="4"/>
  <c r="C87" i="4"/>
  <c r="N86" i="4"/>
  <c r="M86" i="4"/>
  <c r="L86" i="4"/>
  <c r="K86" i="4"/>
  <c r="J86" i="4"/>
  <c r="I86" i="4"/>
  <c r="H86" i="4"/>
  <c r="G86" i="4"/>
  <c r="F86" i="4"/>
  <c r="E86" i="4"/>
  <c r="D86" i="4"/>
  <c r="C86" i="4"/>
  <c r="N85" i="4"/>
  <c r="M85" i="4"/>
  <c r="L85" i="4"/>
  <c r="K85" i="4"/>
  <c r="J85" i="4"/>
  <c r="I85" i="4"/>
  <c r="H85" i="4"/>
  <c r="G85" i="4"/>
  <c r="F85" i="4"/>
  <c r="E85" i="4"/>
  <c r="D85" i="4"/>
  <c r="C85" i="4"/>
  <c r="N84" i="4"/>
  <c r="M84" i="4"/>
  <c r="L84" i="4"/>
  <c r="K84" i="4"/>
  <c r="J84" i="4"/>
  <c r="I84" i="4"/>
  <c r="H84" i="4"/>
  <c r="G84" i="4"/>
  <c r="F84" i="4"/>
  <c r="E84" i="4"/>
  <c r="D84" i="4"/>
  <c r="C84" i="4"/>
  <c r="N83" i="4"/>
  <c r="M83" i="4"/>
  <c r="L83" i="4"/>
  <c r="K83" i="4"/>
  <c r="J83" i="4"/>
  <c r="I83" i="4"/>
  <c r="H83" i="4"/>
  <c r="G83" i="4"/>
  <c r="F83" i="4"/>
  <c r="E83" i="4"/>
  <c r="D83" i="4"/>
  <c r="C83" i="4"/>
  <c r="N82" i="4"/>
  <c r="M82" i="4"/>
  <c r="L82" i="4"/>
  <c r="K82" i="4"/>
  <c r="J82" i="4"/>
  <c r="I82" i="4"/>
  <c r="H82" i="4"/>
  <c r="G82" i="4"/>
  <c r="F82" i="4"/>
  <c r="E82" i="4"/>
  <c r="D82" i="4"/>
  <c r="N81" i="4"/>
  <c r="M81" i="4"/>
  <c r="L81" i="4"/>
  <c r="K81" i="4"/>
  <c r="J81" i="4"/>
  <c r="I81" i="4"/>
  <c r="H81" i="4"/>
  <c r="G81" i="4"/>
  <c r="F81" i="4"/>
  <c r="E81" i="4"/>
  <c r="D81" i="4"/>
  <c r="N80" i="4"/>
  <c r="M80" i="4"/>
  <c r="L80" i="4"/>
  <c r="K80" i="4"/>
  <c r="J80" i="4"/>
  <c r="I80" i="4"/>
  <c r="H80" i="4"/>
  <c r="G80" i="4"/>
  <c r="F80" i="4"/>
  <c r="E80" i="4"/>
  <c r="D80" i="4"/>
  <c r="N79" i="4"/>
  <c r="M79" i="4"/>
  <c r="L79" i="4"/>
  <c r="K79" i="4"/>
  <c r="J79" i="4"/>
  <c r="I79" i="4"/>
  <c r="H79" i="4"/>
  <c r="G79" i="4"/>
  <c r="F79" i="4"/>
  <c r="E79" i="4"/>
  <c r="D79" i="4"/>
  <c r="N78" i="4"/>
  <c r="M78" i="4"/>
  <c r="L78" i="4"/>
  <c r="K78" i="4"/>
  <c r="J78" i="4"/>
  <c r="I78" i="4"/>
  <c r="H78" i="4"/>
  <c r="G78" i="4"/>
  <c r="F78" i="4"/>
  <c r="E78" i="4"/>
  <c r="D78" i="4"/>
  <c r="C78" i="4"/>
  <c r="N77" i="4"/>
  <c r="M77" i="4"/>
  <c r="L77" i="4"/>
  <c r="K77" i="4"/>
  <c r="J77" i="4"/>
  <c r="I77" i="4"/>
  <c r="H77" i="4"/>
  <c r="G77" i="4"/>
  <c r="F77" i="4"/>
  <c r="E77" i="4"/>
  <c r="D77" i="4"/>
  <c r="C77" i="4"/>
  <c r="N76" i="4"/>
  <c r="M76" i="4"/>
  <c r="L76" i="4"/>
  <c r="K76" i="4"/>
  <c r="J76" i="4"/>
  <c r="I76" i="4"/>
  <c r="H76" i="4"/>
  <c r="G76" i="4"/>
  <c r="F76" i="4"/>
  <c r="E76" i="4"/>
  <c r="D76" i="4"/>
  <c r="C76" i="4"/>
  <c r="N75" i="4"/>
  <c r="M75" i="4"/>
  <c r="L75" i="4"/>
  <c r="K75" i="4"/>
  <c r="J75" i="4"/>
  <c r="I75" i="4"/>
  <c r="H75" i="4"/>
  <c r="G75" i="4"/>
  <c r="F75" i="4"/>
  <c r="E75" i="4"/>
  <c r="D75" i="4"/>
  <c r="C75" i="4"/>
  <c r="N74" i="4"/>
  <c r="M74" i="4"/>
  <c r="L74" i="4"/>
  <c r="K74" i="4"/>
  <c r="J74" i="4"/>
  <c r="I74" i="4"/>
  <c r="H74" i="4"/>
  <c r="G74" i="4"/>
  <c r="F74" i="4"/>
  <c r="E74" i="4"/>
  <c r="D74" i="4"/>
  <c r="C74" i="4"/>
  <c r="N73" i="4"/>
  <c r="M73" i="4"/>
  <c r="L73" i="4"/>
  <c r="K73" i="4"/>
  <c r="J73" i="4"/>
  <c r="I73" i="4"/>
  <c r="H73" i="4"/>
  <c r="G73" i="4"/>
  <c r="F73" i="4"/>
  <c r="E73" i="4"/>
  <c r="D73" i="4"/>
  <c r="C73" i="4"/>
  <c r="N72" i="4"/>
  <c r="N71" i="4"/>
  <c r="M71" i="4"/>
  <c r="L71" i="4"/>
  <c r="N70" i="4"/>
  <c r="M70" i="4"/>
  <c r="L70" i="4"/>
  <c r="K70" i="4"/>
  <c r="J70" i="4"/>
  <c r="I70" i="4"/>
  <c r="H70" i="4"/>
  <c r="G70" i="4"/>
  <c r="F70" i="4"/>
  <c r="E70" i="4"/>
  <c r="D70" i="4"/>
  <c r="C70" i="4"/>
  <c r="N69" i="4"/>
  <c r="M69" i="4"/>
  <c r="L69" i="4"/>
  <c r="K69" i="4"/>
  <c r="J69" i="4"/>
  <c r="I69" i="4"/>
  <c r="H69" i="4"/>
  <c r="G69" i="4"/>
  <c r="F69" i="4"/>
  <c r="E69" i="4"/>
  <c r="D69" i="4"/>
  <c r="C69" i="4"/>
  <c r="N68" i="4"/>
  <c r="N113" i="4" s="1"/>
  <c r="M68" i="4"/>
  <c r="M113" i="4" s="1"/>
  <c r="L68" i="4"/>
  <c r="L113" i="4" s="1"/>
  <c r="K68" i="4"/>
  <c r="K113" i="4" s="1"/>
  <c r="J68" i="4"/>
  <c r="J113" i="4" s="1"/>
  <c r="I68" i="4"/>
  <c r="I113" i="4" s="1"/>
  <c r="H68" i="4"/>
  <c r="H113" i="4" s="1"/>
  <c r="N67" i="4"/>
  <c r="M67" i="4"/>
  <c r="L67" i="4"/>
  <c r="K67" i="4"/>
  <c r="J67" i="4"/>
  <c r="I67" i="4"/>
  <c r="H67" i="4"/>
  <c r="G67" i="4"/>
  <c r="F67" i="4"/>
  <c r="E67" i="4"/>
  <c r="N66" i="4"/>
  <c r="N112" i="4" s="1"/>
  <c r="M66" i="4"/>
  <c r="M112" i="4" s="1"/>
  <c r="L66" i="4"/>
  <c r="L112" i="4" s="1"/>
  <c r="K66" i="4"/>
  <c r="K112" i="4" s="1"/>
  <c r="J66" i="4"/>
  <c r="J112" i="4" s="1"/>
  <c r="I66" i="4"/>
  <c r="I112" i="4" s="1"/>
  <c r="H66" i="4"/>
  <c r="H112" i="4" s="1"/>
  <c r="G66" i="4"/>
  <c r="G112" i="4" s="1"/>
  <c r="F66" i="4"/>
  <c r="F112" i="4" s="1"/>
  <c r="E66" i="4"/>
  <c r="E112" i="4" s="1"/>
  <c r="D66" i="4"/>
  <c r="D112" i="4" s="1"/>
  <c r="C66" i="4"/>
  <c r="C112" i="4" s="1"/>
  <c r="N65" i="4"/>
  <c r="N111" i="4" s="1"/>
  <c r="M65" i="4"/>
  <c r="M111" i="4" s="1"/>
  <c r="L65" i="4"/>
  <c r="L111" i="4" s="1"/>
  <c r="K65" i="4"/>
  <c r="K111" i="4" s="1"/>
  <c r="J65" i="4"/>
  <c r="J111" i="4" s="1"/>
  <c r="I65" i="4"/>
  <c r="I111" i="4" s="1"/>
  <c r="H65" i="4"/>
  <c r="H111" i="4" s="1"/>
  <c r="G65" i="4"/>
  <c r="G111" i="4" s="1"/>
  <c r="F65" i="4"/>
  <c r="F111" i="4" s="1"/>
  <c r="E65" i="4"/>
  <c r="E111" i="4" s="1"/>
  <c r="D65" i="4"/>
  <c r="D111" i="4" s="1"/>
  <c r="C65" i="4"/>
  <c r="C111" i="4" s="1"/>
  <c r="N64" i="4"/>
  <c r="M64" i="4"/>
  <c r="L64" i="4"/>
  <c r="K64" i="4"/>
  <c r="J64" i="4"/>
  <c r="I64" i="4"/>
  <c r="H64" i="4"/>
  <c r="G64" i="4"/>
  <c r="F64" i="4"/>
  <c r="E64" i="4"/>
  <c r="D64" i="4"/>
  <c r="C64" i="4"/>
  <c r="N63" i="4"/>
  <c r="M63" i="4"/>
  <c r="L63" i="4"/>
  <c r="K63" i="4"/>
  <c r="J63" i="4"/>
  <c r="I63" i="4"/>
  <c r="H63" i="4"/>
  <c r="G63" i="4"/>
  <c r="F63" i="4"/>
  <c r="E63" i="4"/>
  <c r="D63" i="4"/>
  <c r="C63" i="4"/>
  <c r="N62" i="4"/>
  <c r="M62" i="4"/>
  <c r="L62" i="4"/>
  <c r="K62" i="4"/>
  <c r="J62" i="4"/>
  <c r="I62" i="4"/>
  <c r="H62" i="4"/>
  <c r="G62" i="4"/>
  <c r="F62" i="4"/>
  <c r="E62" i="4"/>
  <c r="D62" i="4"/>
  <c r="C62" i="4"/>
  <c r="N61" i="4"/>
  <c r="M61" i="4"/>
  <c r="L61" i="4"/>
  <c r="K61" i="4"/>
  <c r="J61" i="4"/>
  <c r="I61" i="4"/>
  <c r="H61" i="4"/>
  <c r="G61" i="4"/>
  <c r="F61" i="4"/>
  <c r="E61" i="4"/>
  <c r="D61" i="4"/>
  <c r="C61" i="4"/>
  <c r="N55" i="4"/>
  <c r="N54" i="4"/>
  <c r="N121" i="4" s="1"/>
  <c r="M54" i="4"/>
  <c r="M121" i="4" s="1"/>
  <c r="L54" i="4"/>
  <c r="L121" i="4" s="1"/>
  <c r="K54" i="4"/>
  <c r="K121" i="4" s="1"/>
  <c r="N51" i="4"/>
  <c r="M51" i="4"/>
  <c r="N50" i="4"/>
  <c r="M50" i="4"/>
  <c r="N49" i="4"/>
  <c r="L49" i="4"/>
  <c r="K49" i="4"/>
  <c r="J49" i="4"/>
  <c r="I49" i="4"/>
  <c r="N48" i="4"/>
  <c r="M48" i="4"/>
  <c r="L48" i="4"/>
  <c r="K48" i="4"/>
  <c r="J48" i="4"/>
  <c r="I48" i="4"/>
  <c r="H48" i="4"/>
  <c r="G48" i="4"/>
  <c r="F48" i="4"/>
  <c r="E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N43" i="4"/>
  <c r="N115" i="4" s="1"/>
  <c r="M43" i="4"/>
  <c r="M115" i="4" s="1"/>
  <c r="L43" i="4"/>
  <c r="L115" i="4" s="1"/>
  <c r="K43" i="4"/>
  <c r="K115" i="4" s="1"/>
  <c r="J43" i="4"/>
  <c r="J115" i="4" s="1"/>
  <c r="I43" i="4"/>
  <c r="I115" i="4" s="1"/>
  <c r="H43" i="4"/>
  <c r="H115" i="4" s="1"/>
  <c r="G43" i="4"/>
  <c r="G115" i="4" s="1"/>
  <c r="F43" i="4"/>
  <c r="F115" i="4" s="1"/>
  <c r="E43" i="4"/>
  <c r="E115" i="4" s="1"/>
  <c r="D43" i="4"/>
  <c r="D115" i="4" s="1"/>
  <c r="C43" i="4"/>
  <c r="C115" i="4" s="1"/>
  <c r="N42" i="4"/>
  <c r="N114" i="4" s="1"/>
  <c r="M42" i="4"/>
  <c r="M114" i="4" s="1"/>
  <c r="L42" i="4"/>
  <c r="L114" i="4" s="1"/>
  <c r="K42" i="4"/>
  <c r="K114" i="4" s="1"/>
  <c r="J42" i="4"/>
  <c r="J114" i="4" s="1"/>
  <c r="I42" i="4"/>
  <c r="I114" i="4" s="1"/>
  <c r="H42" i="4"/>
  <c r="H114" i="4" s="1"/>
  <c r="G42" i="4"/>
  <c r="G114" i="4" s="1"/>
  <c r="F42" i="4"/>
  <c r="F114" i="4" s="1"/>
  <c r="E42" i="4"/>
  <c r="E114" i="4" s="1"/>
  <c r="D42" i="4"/>
  <c r="D114" i="4" s="1"/>
  <c r="C42" i="4"/>
  <c r="C114" i="4" s="1"/>
  <c r="N41" i="4"/>
  <c r="M41" i="4"/>
  <c r="L41" i="4"/>
  <c r="K41" i="4"/>
  <c r="J41" i="4"/>
  <c r="I41" i="4"/>
  <c r="H41" i="4"/>
  <c r="G41" i="4"/>
  <c r="F41" i="4"/>
  <c r="E41" i="4"/>
  <c r="D41" i="4"/>
  <c r="C41" i="4"/>
  <c r="N40" i="4"/>
  <c r="M40" i="4"/>
  <c r="L40" i="4"/>
  <c r="K40" i="4"/>
  <c r="J40" i="4"/>
  <c r="I40" i="4"/>
  <c r="H40" i="4"/>
  <c r="G40" i="4"/>
  <c r="F40" i="4"/>
  <c r="E40" i="4"/>
  <c r="D40" i="4"/>
  <c r="C40" i="4"/>
  <c r="N39" i="4"/>
  <c r="M39" i="4"/>
  <c r="L39" i="4"/>
  <c r="K39" i="4"/>
  <c r="J39" i="4"/>
  <c r="I39" i="4"/>
  <c r="H39" i="4"/>
  <c r="G39" i="4"/>
  <c r="F39" i="4"/>
  <c r="E39" i="4"/>
  <c r="D39" i="4"/>
  <c r="C39" i="4"/>
  <c r="N38" i="4"/>
  <c r="M38" i="4"/>
  <c r="L38" i="4"/>
  <c r="K38" i="4"/>
  <c r="J38" i="4"/>
  <c r="I38" i="4"/>
  <c r="H38" i="4"/>
  <c r="G38" i="4"/>
  <c r="F38" i="4"/>
  <c r="E38" i="4"/>
  <c r="D38" i="4"/>
  <c r="C38" i="4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N35" i="4"/>
  <c r="M35" i="4"/>
  <c r="L35" i="4"/>
  <c r="K35" i="4"/>
  <c r="J35" i="4"/>
  <c r="I35" i="4"/>
  <c r="H35" i="4"/>
  <c r="G35" i="4"/>
  <c r="F35" i="4"/>
  <c r="E35" i="4"/>
  <c r="D35" i="4"/>
  <c r="C35" i="4"/>
  <c r="N34" i="4"/>
  <c r="M34" i="4"/>
  <c r="L34" i="4"/>
  <c r="K34" i="4"/>
  <c r="J34" i="4"/>
  <c r="I34" i="4"/>
  <c r="H34" i="4"/>
  <c r="G34" i="4"/>
  <c r="F34" i="4"/>
  <c r="E34" i="4"/>
  <c r="D34" i="4"/>
  <c r="C34" i="4"/>
  <c r="N33" i="4"/>
  <c r="M33" i="4"/>
  <c r="L33" i="4"/>
  <c r="K33" i="4"/>
  <c r="J33" i="4"/>
  <c r="I33" i="4"/>
  <c r="H33" i="4"/>
  <c r="G33" i="4"/>
  <c r="F33" i="4"/>
  <c r="E33" i="4"/>
  <c r="D33" i="4"/>
  <c r="C33" i="4"/>
  <c r="N32" i="4"/>
  <c r="M32" i="4"/>
  <c r="L32" i="4"/>
  <c r="K32" i="4"/>
  <c r="J32" i="4"/>
  <c r="I32" i="4"/>
  <c r="H32" i="4"/>
  <c r="G32" i="4"/>
  <c r="F32" i="4"/>
  <c r="E32" i="4"/>
  <c r="D32" i="4"/>
  <c r="C32" i="4"/>
  <c r="N31" i="4"/>
  <c r="M31" i="4"/>
  <c r="L31" i="4"/>
  <c r="K31" i="4"/>
  <c r="J31" i="4"/>
  <c r="I31" i="4"/>
  <c r="H31" i="4"/>
  <c r="G31" i="4"/>
  <c r="F31" i="4"/>
  <c r="E31" i="4"/>
  <c r="D31" i="4"/>
  <c r="C31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6" i="4"/>
  <c r="M26" i="4"/>
  <c r="L26" i="4"/>
  <c r="K26" i="4"/>
  <c r="J26" i="4"/>
  <c r="I26" i="4"/>
  <c r="H26" i="4"/>
  <c r="G26" i="4"/>
  <c r="F26" i="4"/>
  <c r="E26" i="4"/>
  <c r="D26" i="4"/>
  <c r="C26" i="4"/>
  <c r="N25" i="4"/>
  <c r="M25" i="4"/>
  <c r="L25" i="4"/>
  <c r="K25" i="4"/>
  <c r="J25" i="4"/>
  <c r="I25" i="4"/>
  <c r="H25" i="4"/>
  <c r="G25" i="4"/>
  <c r="F25" i="4"/>
  <c r="E25" i="4"/>
  <c r="D25" i="4"/>
  <c r="C25" i="4"/>
  <c r="N24" i="4"/>
  <c r="M24" i="4"/>
  <c r="L24" i="4"/>
  <c r="K24" i="4"/>
  <c r="J24" i="4"/>
  <c r="I24" i="4"/>
  <c r="H24" i="4"/>
  <c r="G24" i="4"/>
  <c r="F24" i="4"/>
  <c r="E24" i="4"/>
  <c r="D24" i="4"/>
  <c r="C24" i="4"/>
  <c r="N23" i="4"/>
  <c r="M23" i="4"/>
  <c r="L23" i="4"/>
  <c r="K23" i="4"/>
  <c r="J23" i="4"/>
  <c r="I23" i="4"/>
  <c r="H23" i="4"/>
  <c r="G23" i="4"/>
  <c r="F23" i="4"/>
  <c r="E23" i="4"/>
  <c r="D23" i="4"/>
  <c r="C23" i="4"/>
  <c r="N22" i="4"/>
  <c r="M22" i="4"/>
  <c r="L22" i="4"/>
  <c r="K22" i="4"/>
  <c r="J22" i="4"/>
  <c r="I22" i="4"/>
  <c r="H22" i="4"/>
  <c r="G22" i="4"/>
  <c r="F22" i="4"/>
  <c r="E22" i="4"/>
  <c r="D22" i="4"/>
  <c r="C22" i="4"/>
  <c r="N21" i="4"/>
  <c r="M21" i="4"/>
  <c r="L21" i="4"/>
  <c r="K21" i="4"/>
  <c r="J21" i="4"/>
  <c r="I21" i="4"/>
  <c r="H21" i="4"/>
  <c r="G21" i="4"/>
  <c r="F21" i="4"/>
  <c r="E21" i="4"/>
  <c r="D21" i="4"/>
  <c r="C21" i="4"/>
  <c r="N20" i="4"/>
  <c r="M20" i="4"/>
  <c r="L20" i="4"/>
  <c r="K20" i="4"/>
  <c r="J20" i="4"/>
  <c r="I20" i="4"/>
  <c r="H20" i="4"/>
  <c r="G20" i="4"/>
  <c r="F20" i="4"/>
  <c r="E20" i="4"/>
  <c r="D20" i="4"/>
  <c r="C20" i="4"/>
  <c r="N19" i="4"/>
  <c r="M19" i="4"/>
  <c r="L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6" i="4"/>
  <c r="M16" i="4"/>
  <c r="L16" i="4"/>
  <c r="K16" i="4"/>
  <c r="J16" i="4"/>
  <c r="I16" i="4"/>
  <c r="H16" i="4"/>
  <c r="G16" i="4"/>
  <c r="F16" i="4"/>
  <c r="E16" i="4"/>
  <c r="D16" i="4"/>
  <c r="C16" i="4"/>
  <c r="N15" i="4"/>
  <c r="M15" i="4"/>
  <c r="L15" i="4"/>
  <c r="K15" i="4"/>
  <c r="J15" i="4"/>
  <c r="I15" i="4"/>
  <c r="H15" i="4"/>
  <c r="G15" i="4"/>
  <c r="F15" i="4"/>
  <c r="E15" i="4"/>
  <c r="D15" i="4"/>
  <c r="C15" i="4"/>
  <c r="N14" i="4"/>
  <c r="M14" i="4"/>
  <c r="L14" i="4"/>
  <c r="K14" i="4"/>
  <c r="J14" i="4"/>
  <c r="I14" i="4"/>
  <c r="H14" i="4"/>
  <c r="G14" i="4"/>
  <c r="F14" i="4"/>
  <c r="E14" i="4"/>
  <c r="D14" i="4"/>
  <c r="C14" i="4"/>
  <c r="N13" i="4"/>
  <c r="M13" i="4"/>
  <c r="L13" i="4"/>
  <c r="K13" i="4"/>
  <c r="J13" i="4"/>
  <c r="I13" i="4"/>
  <c r="H13" i="4"/>
  <c r="G13" i="4"/>
  <c r="F13" i="4"/>
  <c r="E13" i="4"/>
  <c r="D13" i="4"/>
  <c r="C13" i="4"/>
  <c r="N12" i="4"/>
  <c r="M12" i="4"/>
  <c r="L12" i="4"/>
  <c r="K12" i="4"/>
  <c r="J12" i="4"/>
  <c r="I12" i="4"/>
  <c r="H12" i="4"/>
  <c r="G12" i="4"/>
  <c r="F12" i="4"/>
  <c r="E12" i="4"/>
  <c r="D12" i="4"/>
  <c r="C12" i="4"/>
  <c r="N11" i="4"/>
  <c r="M11" i="4"/>
  <c r="L11" i="4"/>
  <c r="K11" i="4"/>
  <c r="J11" i="4"/>
  <c r="I11" i="4"/>
  <c r="H11" i="4"/>
  <c r="G11" i="4"/>
  <c r="F11" i="4"/>
  <c r="E11" i="4"/>
  <c r="D11" i="4"/>
  <c r="C11" i="4"/>
  <c r="N10" i="4"/>
  <c r="M10" i="4"/>
  <c r="L10" i="4"/>
  <c r="K10" i="4"/>
  <c r="J10" i="4"/>
  <c r="I10" i="4"/>
  <c r="H10" i="4"/>
  <c r="G10" i="4"/>
  <c r="F10" i="4"/>
  <c r="E10" i="4"/>
  <c r="D10" i="4"/>
  <c r="C10" i="4"/>
  <c r="N9" i="4"/>
  <c r="M9" i="4"/>
  <c r="L9" i="4"/>
  <c r="K9" i="4"/>
  <c r="J9" i="4"/>
  <c r="J120" i="4" s="1"/>
  <c r="J124" i="4" s="1"/>
  <c r="I9" i="4"/>
  <c r="H9" i="4"/>
  <c r="H120" i="4" s="1"/>
  <c r="H124" i="4" s="1"/>
  <c r="G9" i="4"/>
  <c r="F9" i="4"/>
  <c r="E9" i="4"/>
  <c r="D9" i="4"/>
  <c r="D120" i="4" s="1"/>
  <c r="D124" i="4" s="1"/>
  <c r="C9" i="4"/>
  <c r="N7" i="4"/>
  <c r="M7" i="4" s="1"/>
  <c r="L7" i="4" s="1"/>
  <c r="K7" i="4" s="1"/>
  <c r="J7" i="4" s="1"/>
  <c r="I7" i="4" s="1"/>
  <c r="H7" i="4" s="1"/>
  <c r="G7" i="4" s="1"/>
  <c r="F7" i="4" s="1"/>
  <c r="E7" i="4" s="1"/>
  <c r="D7" i="4" s="1"/>
  <c r="C7" i="4" s="1"/>
  <c r="O30" i="1"/>
  <c r="P30" i="1" s="1"/>
  <c r="M30" i="1"/>
  <c r="K30" i="1"/>
  <c r="L30" i="1" s="1"/>
  <c r="I30" i="1"/>
  <c r="H30" i="1"/>
  <c r="G30" i="1"/>
  <c r="F30" i="1"/>
  <c r="O29" i="1"/>
  <c r="M29" i="1"/>
  <c r="N29" i="1" s="1"/>
  <c r="K29" i="1"/>
  <c r="I29" i="1"/>
  <c r="I28" i="1" s="1"/>
  <c r="H29" i="1"/>
  <c r="G29" i="1"/>
  <c r="G28" i="1" s="1"/>
  <c r="F29" i="1"/>
  <c r="F28" i="1" s="1"/>
  <c r="X28" i="1"/>
  <c r="Y28" i="1" s="1"/>
  <c r="Z28" i="1" s="1"/>
  <c r="V28" i="1"/>
  <c r="AB28" i="1" s="1"/>
  <c r="S28" i="1"/>
  <c r="R28" i="1"/>
  <c r="Q28" i="1"/>
  <c r="H28" i="1"/>
  <c r="O26" i="1"/>
  <c r="M26" i="1"/>
  <c r="K26" i="1"/>
  <c r="I26" i="1"/>
  <c r="H26" i="1"/>
  <c r="G26" i="1"/>
  <c r="F26" i="1"/>
  <c r="O25" i="1"/>
  <c r="M25" i="1"/>
  <c r="K25" i="1"/>
  <c r="I25" i="1"/>
  <c r="H25" i="1"/>
  <c r="G25" i="1"/>
  <c r="F25" i="1"/>
  <c r="AB24" i="1"/>
  <c r="X24" i="1"/>
  <c r="Y24" i="1" s="1"/>
  <c r="Z24" i="1" s="1"/>
  <c r="V24" i="1"/>
  <c r="S24" i="1"/>
  <c r="R24" i="1"/>
  <c r="Q24" i="1"/>
  <c r="F24" i="1"/>
  <c r="O22" i="1"/>
  <c r="M22" i="1"/>
  <c r="K22" i="1"/>
  <c r="I22" i="1"/>
  <c r="H22" i="1"/>
  <c r="G22" i="1"/>
  <c r="F22" i="1"/>
  <c r="O21" i="1"/>
  <c r="P21" i="1" s="1"/>
  <c r="M21" i="1"/>
  <c r="K21" i="1"/>
  <c r="I21" i="1"/>
  <c r="H21" i="1"/>
  <c r="H20" i="1" s="1"/>
  <c r="G21" i="1"/>
  <c r="F21" i="1"/>
  <c r="F20" i="1" s="1"/>
  <c r="X20" i="1"/>
  <c r="Y20" i="1" s="1"/>
  <c r="Z20" i="1" s="1"/>
  <c r="V20" i="1"/>
  <c r="AB20" i="1" s="1"/>
  <c r="S20" i="1"/>
  <c r="R20" i="1"/>
  <c r="Q20" i="1"/>
  <c r="I20" i="1"/>
  <c r="O18" i="1"/>
  <c r="M18" i="1"/>
  <c r="K18" i="1"/>
  <c r="I18" i="1"/>
  <c r="H18" i="1"/>
  <c r="G18" i="1"/>
  <c r="G16" i="1" s="1"/>
  <c r="F18" i="1"/>
  <c r="O17" i="1"/>
  <c r="M17" i="1"/>
  <c r="K17" i="1"/>
  <c r="I17" i="1"/>
  <c r="H17" i="1"/>
  <c r="H16" i="1" s="1"/>
  <c r="G17" i="1"/>
  <c r="F17" i="1"/>
  <c r="AB16" i="1"/>
  <c r="S16" i="1"/>
  <c r="R16" i="1"/>
  <c r="Q16" i="1"/>
  <c r="F16" i="1"/>
  <c r="G24" i="1" l="1"/>
  <c r="P26" i="1"/>
  <c r="L17" i="1"/>
  <c r="N18" i="1"/>
  <c r="L25" i="1"/>
  <c r="P17" i="1"/>
  <c r="G20" i="1"/>
  <c r="J20" i="1" s="1"/>
  <c r="AA20" i="1" s="1"/>
  <c r="I24" i="1"/>
  <c r="L26" i="1"/>
  <c r="L24" i="1" s="1"/>
  <c r="P29" i="1"/>
  <c r="N26" i="1"/>
  <c r="M123" i="4"/>
  <c r="N123" i="4"/>
  <c r="H11" i="7"/>
  <c r="D9" i="9" s="1"/>
  <c r="D33" i="3"/>
  <c r="D32" i="3" s="1"/>
  <c r="D13" i="3"/>
  <c r="D28" i="5"/>
  <c r="G120" i="4"/>
  <c r="G124" i="4" s="1"/>
  <c r="C14" i="3"/>
  <c r="C33" i="3" s="1"/>
  <c r="L22" i="1"/>
  <c r="N25" i="1"/>
  <c r="I120" i="4"/>
  <c r="I124" i="4" s="1"/>
  <c r="L21" i="1"/>
  <c r="N22" i="1"/>
  <c r="P25" i="1"/>
  <c r="P24" i="1" s="1"/>
  <c r="F16" i="5"/>
  <c r="F29" i="5" s="1"/>
  <c r="G116" i="4"/>
  <c r="C15" i="3"/>
  <c r="C34" i="3" s="1"/>
  <c r="J28" i="1"/>
  <c r="AA28" i="1" s="1"/>
  <c r="C120" i="4"/>
  <c r="C124" i="4" s="1"/>
  <c r="K120" i="4"/>
  <c r="K124" i="4" s="1"/>
  <c r="G109" i="4"/>
  <c r="F109" i="4"/>
  <c r="N120" i="4"/>
  <c r="N124" i="4" s="1"/>
  <c r="L120" i="4"/>
  <c r="P22" i="1"/>
  <c r="I16" i="1"/>
  <c r="J16" i="1" s="1"/>
  <c r="AA16" i="1" s="1"/>
  <c r="L18" i="1"/>
  <c r="L16" i="1" s="1"/>
  <c r="D109" i="4"/>
  <c r="L109" i="4"/>
  <c r="H109" i="4"/>
  <c r="E120" i="4"/>
  <c r="E124" i="4" s="1"/>
  <c r="M120" i="4"/>
  <c r="N21" i="1"/>
  <c r="N20" i="1" s="1"/>
  <c r="E109" i="4"/>
  <c r="M109" i="4"/>
  <c r="L123" i="4"/>
  <c r="L124" i="4" s="1"/>
  <c r="N17" i="1"/>
  <c r="N16" i="1" s="1"/>
  <c r="P18" i="1"/>
  <c r="P16" i="1" s="1"/>
  <c r="H24" i="1"/>
  <c r="L29" i="1"/>
  <c r="L28" i="1" s="1"/>
  <c r="N30" i="1"/>
  <c r="E34" i="5"/>
  <c r="G15" i="5"/>
  <c r="F20" i="5"/>
  <c r="AC49" i="6"/>
  <c r="V50" i="6"/>
  <c r="AC18" i="6"/>
  <c r="AB18" i="6"/>
  <c r="V19" i="6"/>
  <c r="AC46" i="6"/>
  <c r="W47" i="6"/>
  <c r="W48" i="6" s="1"/>
  <c r="W49" i="6" s="1"/>
  <c r="W50" i="6" s="1"/>
  <c r="W51" i="6" s="1"/>
  <c r="W52" i="6" s="1"/>
  <c r="W53" i="6" s="1"/>
  <c r="W54" i="6" s="1"/>
  <c r="W55" i="6" s="1"/>
  <c r="W56" i="6" s="1"/>
  <c r="W57" i="6" s="1"/>
  <c r="W58" i="6" s="1"/>
  <c r="W59" i="6" s="1"/>
  <c r="W60" i="6" s="1"/>
  <c r="W61" i="6" s="1"/>
  <c r="W62" i="6" s="1"/>
  <c r="W63" i="6" s="1"/>
  <c r="W64" i="6" s="1"/>
  <c r="W65" i="6" s="1"/>
  <c r="W66" i="6" s="1"/>
  <c r="W67" i="6" s="1"/>
  <c r="W68" i="6" s="1"/>
  <c r="W69" i="6" s="1"/>
  <c r="W70" i="6" s="1"/>
  <c r="AB46" i="6"/>
  <c r="AD46" i="6" s="1"/>
  <c r="AE46" i="6" s="1"/>
  <c r="AB17" i="6"/>
  <c r="AD17" i="6" s="1"/>
  <c r="AE17" i="6" s="1"/>
  <c r="AH17" i="6" s="1"/>
  <c r="AG18" i="6"/>
  <c r="AB16" i="6"/>
  <c r="AD16" i="6" s="1"/>
  <c r="AE16" i="6" s="1"/>
  <c r="AH16" i="6" s="1"/>
  <c r="E15" i="5"/>
  <c r="Z20" i="5"/>
  <c r="C32" i="3"/>
  <c r="F32" i="3"/>
  <c r="F22" i="3"/>
  <c r="C13" i="3"/>
  <c r="E13" i="3"/>
  <c r="F116" i="4"/>
  <c r="N116" i="4"/>
  <c r="H116" i="4"/>
  <c r="J116" i="4"/>
  <c r="M124" i="4"/>
  <c r="C116" i="4"/>
  <c r="K116" i="4"/>
  <c r="D116" i="4"/>
  <c r="L116" i="4"/>
  <c r="E116" i="4"/>
  <c r="M116" i="4"/>
  <c r="I116" i="4"/>
  <c r="F120" i="4"/>
  <c r="F124" i="4" s="1"/>
  <c r="I109" i="4"/>
  <c r="J109" i="4"/>
  <c r="C109" i="4"/>
  <c r="K109" i="4"/>
  <c r="N109" i="4"/>
  <c r="N28" i="1"/>
  <c r="P28" i="1"/>
  <c r="N24" i="1"/>
  <c r="L20" i="1"/>
  <c r="P20" i="1"/>
  <c r="AC24" i="1" l="1"/>
  <c r="AF24" i="1" s="1"/>
  <c r="AG24" i="1" s="1"/>
  <c r="AC16" i="1"/>
  <c r="J24" i="1"/>
  <c r="AA24" i="1" s="1"/>
  <c r="AD20" i="1"/>
  <c r="AE20" i="1" s="1"/>
  <c r="AC28" i="1"/>
  <c r="AF28" i="1" s="1"/>
  <c r="AG28" i="1" s="1"/>
  <c r="AD24" i="1"/>
  <c r="AE24" i="1" s="1"/>
  <c r="F15" i="5"/>
  <c r="AC20" i="1"/>
  <c r="AF20" i="1" s="1"/>
  <c r="AG20" i="1" s="1"/>
  <c r="H15" i="5"/>
  <c r="AB49" i="6"/>
  <c r="AD49" i="6" s="1"/>
  <c r="AE49" i="6" s="1"/>
  <c r="V20" i="6"/>
  <c r="AB19" i="6"/>
  <c r="AC19" i="6"/>
  <c r="AC47" i="6"/>
  <c r="AD18" i="6"/>
  <c r="AE18" i="6" s="1"/>
  <c r="AH18" i="6" s="1"/>
  <c r="AG19" i="6"/>
  <c r="AB47" i="6"/>
  <c r="AD47" i="6" s="1"/>
  <c r="AE47" i="6" s="1"/>
  <c r="AB50" i="6"/>
  <c r="AD50" i="6" s="1"/>
  <c r="AE50" i="6" s="1"/>
  <c r="AC50" i="6"/>
  <c r="F28" i="5"/>
  <c r="H12" i="8" s="1"/>
  <c r="I12" i="8" s="1"/>
  <c r="J12" i="8" s="1"/>
  <c r="E9" i="9" s="1"/>
  <c r="H28" i="5"/>
  <c r="F13" i="3"/>
  <c r="AD28" i="1"/>
  <c r="AE28" i="1" s="1"/>
  <c r="AD16" i="1"/>
  <c r="AE16" i="1" l="1"/>
  <c r="AF16" i="1" s="1"/>
  <c r="AG16" i="1" s="1"/>
  <c r="I28" i="5"/>
  <c r="E33" i="5" s="1"/>
  <c r="AG20" i="6"/>
  <c r="AD19" i="6"/>
  <c r="AE19" i="6" s="1"/>
  <c r="AH19" i="6" s="1"/>
  <c r="AC20" i="6"/>
  <c r="AB20" i="6"/>
  <c r="V21" i="6"/>
  <c r="AC20" i="5"/>
  <c r="AF20" i="5" s="1"/>
  <c r="AD20" i="5"/>
  <c r="AE20" i="5" s="1"/>
  <c r="AA20" i="5" l="1"/>
  <c r="AG20" i="5" s="1"/>
  <c r="E32" i="5"/>
  <c r="E35" i="5" s="1"/>
  <c r="C9" i="9" s="1"/>
  <c r="F9" i="9" s="1"/>
  <c r="V22" i="6"/>
  <c r="AB21" i="6"/>
  <c r="AD21" i="6" s="1"/>
  <c r="AE21" i="6" s="1"/>
  <c r="AC21" i="6"/>
  <c r="AG21" i="6"/>
  <c r="AD20" i="6"/>
  <c r="AE20" i="6" s="1"/>
  <c r="AH20" i="6" s="1"/>
  <c r="AC22" i="6" l="1"/>
  <c r="AB22" i="6"/>
  <c r="AD22" i="6" s="1"/>
  <c r="AE22" i="6" s="1"/>
  <c r="V23" i="6"/>
  <c r="AH21" i="6"/>
  <c r="AG22" i="6"/>
  <c r="AG23" i="6" l="1"/>
  <c r="AH22" i="6"/>
  <c r="V24" i="6"/>
  <c r="AC23" i="6"/>
  <c r="AB23" i="6"/>
  <c r="AG24" i="6" l="1"/>
  <c r="AD23" i="6"/>
  <c r="AE23" i="6" s="1"/>
  <c r="AH23" i="6" s="1"/>
  <c r="AC24" i="6"/>
  <c r="AB24" i="6"/>
  <c r="V25" i="6"/>
  <c r="V26" i="6" l="1"/>
  <c r="AC25" i="6"/>
  <c r="AB25" i="6"/>
  <c r="AD25" i="6" s="1"/>
  <c r="AE25" i="6" s="1"/>
  <c r="AG25" i="6"/>
  <c r="AD24" i="6"/>
  <c r="AE24" i="6" s="1"/>
  <c r="AH24" i="6" s="1"/>
  <c r="AC26" i="6" l="1"/>
  <c r="AB26" i="6"/>
  <c r="V31" i="6"/>
  <c r="AH25" i="6"/>
  <c r="AG26" i="6"/>
  <c r="AD26" i="6" l="1"/>
  <c r="AE26" i="6" s="1"/>
  <c r="AH26" i="6" s="1"/>
  <c r="AG31" i="6"/>
  <c r="AC31" i="6"/>
  <c r="AB31" i="6"/>
  <c r="V32" i="6"/>
  <c r="AC32" i="6" l="1"/>
  <c r="AB32" i="6"/>
  <c r="AD32" i="6" s="1"/>
  <c r="AE32" i="6" s="1"/>
  <c r="V33" i="6"/>
  <c r="AG32" i="6"/>
  <c r="AD31" i="6"/>
  <c r="AE31" i="6" s="1"/>
  <c r="AH31" i="6" s="1"/>
  <c r="AH32" i="6" l="1"/>
  <c r="AG33" i="6"/>
  <c r="AC33" i="6"/>
  <c r="AB33" i="6"/>
  <c r="AD33" i="6" s="1"/>
  <c r="AE33" i="6" s="1"/>
  <c r="V34" i="6"/>
  <c r="V35" i="6" l="1"/>
  <c r="AC34" i="6"/>
  <c r="AB34" i="6"/>
  <c r="AD34" i="6" s="1"/>
  <c r="AE34" i="6" s="1"/>
  <c r="AG34" i="6"/>
  <c r="AH33" i="6"/>
  <c r="AG35" i="6" l="1"/>
  <c r="AH34" i="6"/>
  <c r="AC35" i="6"/>
  <c r="AB35" i="6"/>
  <c r="AD35" i="6" s="1"/>
  <c r="AE35" i="6" s="1"/>
  <c r="V36" i="6"/>
  <c r="AG36" i="6" l="1"/>
  <c r="AH35" i="6"/>
  <c r="AC36" i="6"/>
  <c r="V37" i="6"/>
  <c r="AB36" i="6"/>
  <c r="AD36" i="6" s="1"/>
  <c r="AE36" i="6" s="1"/>
  <c r="AB37" i="6" l="1"/>
  <c r="AD37" i="6" s="1"/>
  <c r="AE37" i="6" s="1"/>
  <c r="V38" i="6"/>
  <c r="AC37" i="6"/>
  <c r="AG37" i="6"/>
  <c r="AH36" i="6"/>
  <c r="AH37" i="6" l="1"/>
  <c r="AG38" i="6"/>
  <c r="AC38" i="6"/>
  <c r="AB38" i="6"/>
  <c r="AD38" i="6" s="1"/>
  <c r="AE38" i="6" s="1"/>
  <c r="V39" i="6"/>
  <c r="AG39" i="6" l="1"/>
  <c r="AH38" i="6"/>
  <c r="AB39" i="6"/>
  <c r="V40" i="6"/>
  <c r="AC39" i="6"/>
  <c r="AD39" i="6" l="1"/>
  <c r="AE39" i="6" s="1"/>
  <c r="AH39" i="6" s="1"/>
  <c r="AC40" i="6"/>
  <c r="AB40" i="6"/>
  <c r="AD40" i="6" s="1"/>
  <c r="AE40" i="6" s="1"/>
  <c r="V41" i="6"/>
  <c r="AG40" i="6"/>
  <c r="AH40" i="6" l="1"/>
  <c r="AG41" i="6"/>
  <c r="AC41" i="6"/>
  <c r="AB41" i="6"/>
  <c r="AD41" i="6" s="1"/>
  <c r="AE41" i="6" s="1"/>
  <c r="AH41" i="6" s="1"/>
  <c r="V42" i="6"/>
  <c r="V43" i="6" l="1"/>
  <c r="AC42" i="6"/>
  <c r="AB42" i="6"/>
  <c r="AD42" i="6" s="1"/>
  <c r="AE42" i="6" s="1"/>
  <c r="AH42" i="6" s="1"/>
  <c r="AG42" i="6"/>
  <c r="AG43" i="6" l="1"/>
  <c r="AC43" i="6"/>
  <c r="AB43" i="6"/>
  <c r="AD43" i="6" s="1"/>
  <c r="AE43" i="6" s="1"/>
  <c r="V44" i="6"/>
  <c r="AB44" i="6" l="1"/>
  <c r="AD44" i="6" s="1"/>
  <c r="AE44" i="6" s="1"/>
  <c r="AC44" i="6"/>
  <c r="V45" i="6"/>
  <c r="AG44" i="6"/>
  <c r="AH43" i="6"/>
  <c r="AG45" i="6" l="1"/>
  <c r="AH44" i="6"/>
  <c r="V48" i="6"/>
  <c r="AB45" i="6"/>
  <c r="AC45" i="6"/>
  <c r="AD45" i="6" l="1"/>
  <c r="AE45" i="6" s="1"/>
  <c r="AH45" i="6" s="1"/>
  <c r="V51" i="6"/>
  <c r="AC48" i="6"/>
  <c r="AB48" i="6"/>
  <c r="AD48" i="6" s="1"/>
  <c r="AE48" i="6" s="1"/>
  <c r="AC51" i="6" l="1"/>
  <c r="AB51" i="6"/>
  <c r="V52" i="6"/>
  <c r="AH46" i="6"/>
  <c r="AH47" i="6" l="1"/>
  <c r="AG48" i="6"/>
  <c r="AC52" i="6"/>
  <c r="AB52" i="6"/>
  <c r="AD52" i="6" s="1"/>
  <c r="AE52" i="6" s="1"/>
  <c r="V53" i="6"/>
  <c r="AD51" i="6"/>
  <c r="AE51" i="6" s="1"/>
  <c r="AC53" i="6" l="1"/>
  <c r="AB53" i="6"/>
  <c r="V54" i="6"/>
  <c r="AG49" i="6"/>
  <c r="AH48" i="6"/>
  <c r="AG50" i="6" l="1"/>
  <c r="AH49" i="6"/>
  <c r="AC54" i="6"/>
  <c r="AB54" i="6"/>
  <c r="V55" i="6"/>
  <c r="AD53" i="6"/>
  <c r="AE53" i="6" s="1"/>
  <c r="V56" i="6" l="1"/>
  <c r="AC55" i="6"/>
  <c r="AB55" i="6"/>
  <c r="AD55" i="6" s="1"/>
  <c r="AE55" i="6" s="1"/>
  <c r="AD54" i="6"/>
  <c r="AE54" i="6" s="1"/>
  <c r="AH50" i="6"/>
  <c r="AG51" i="6"/>
  <c r="AG52" i="6" l="1"/>
  <c r="AH51" i="6"/>
  <c r="AC56" i="6"/>
  <c r="AB56" i="6"/>
  <c r="AD56" i="6" s="1"/>
  <c r="AE56" i="6" s="1"/>
  <c r="V57" i="6"/>
  <c r="AH52" i="6" l="1"/>
  <c r="AG53" i="6"/>
  <c r="AB57" i="6"/>
  <c r="AC57" i="6"/>
  <c r="V58" i="6"/>
  <c r="AB58" i="6" l="1"/>
  <c r="V59" i="6"/>
  <c r="AC58" i="6"/>
  <c r="AD57" i="6"/>
  <c r="AE57" i="6" s="1"/>
  <c r="AH53" i="6"/>
  <c r="AG54" i="6"/>
  <c r="AG55" i="6" l="1"/>
  <c r="AH54" i="6"/>
  <c r="AC59" i="6"/>
  <c r="AB59" i="6"/>
  <c r="AD59" i="6" s="1"/>
  <c r="AE59" i="6" s="1"/>
  <c r="V60" i="6"/>
  <c r="AD58" i="6"/>
  <c r="AE58" i="6" s="1"/>
  <c r="AB60" i="6" l="1"/>
  <c r="AD60" i="6" s="1"/>
  <c r="AE60" i="6" s="1"/>
  <c r="V61" i="6"/>
  <c r="AC60" i="6"/>
  <c r="AH55" i="6"/>
  <c r="AG56" i="6"/>
  <c r="AG57" i="6" l="1"/>
  <c r="AH56" i="6"/>
  <c r="AC61" i="6"/>
  <c r="AB61" i="6"/>
  <c r="AD61" i="6" s="1"/>
  <c r="AE61" i="6" s="1"/>
  <c r="V62" i="6"/>
  <c r="V63" i="6" l="1"/>
  <c r="AC62" i="6"/>
  <c r="AB62" i="6"/>
  <c r="AD62" i="6" s="1"/>
  <c r="AE62" i="6" s="1"/>
  <c r="AG58" i="6"/>
  <c r="AH57" i="6"/>
  <c r="AH58" i="6" l="1"/>
  <c r="AG59" i="6"/>
  <c r="V64" i="6"/>
  <c r="AC63" i="6"/>
  <c r="AB63" i="6"/>
  <c r="AD63" i="6" s="1"/>
  <c r="AE63" i="6" s="1"/>
  <c r="AC64" i="6" l="1"/>
  <c r="AB64" i="6"/>
  <c r="AD64" i="6" s="1"/>
  <c r="AE64" i="6" s="1"/>
  <c r="V65" i="6"/>
  <c r="AG60" i="6"/>
  <c r="AH59" i="6"/>
  <c r="AH60" i="6" l="1"/>
  <c r="AG61" i="6"/>
  <c r="AB65" i="6"/>
  <c r="AD65" i="6" s="1"/>
  <c r="AE65" i="6" s="1"/>
  <c r="AC65" i="6"/>
  <c r="V66" i="6"/>
  <c r="AB66" i="6" l="1"/>
  <c r="V67" i="6"/>
  <c r="AC66" i="6"/>
  <c r="AH61" i="6"/>
  <c r="AG62" i="6"/>
  <c r="AG63" i="6" l="1"/>
  <c r="AH62" i="6"/>
  <c r="AC67" i="6"/>
  <c r="AB67" i="6"/>
  <c r="AD67" i="6" s="1"/>
  <c r="AE67" i="6" s="1"/>
  <c r="V68" i="6"/>
  <c r="AD66" i="6"/>
  <c r="AE66" i="6" s="1"/>
  <c r="AC68" i="6" l="1"/>
  <c r="AB68" i="6"/>
  <c r="AD68" i="6" s="1"/>
  <c r="AE68" i="6" s="1"/>
  <c r="V69" i="6"/>
  <c r="AH63" i="6"/>
  <c r="AG64" i="6"/>
  <c r="AC69" i="6" l="1"/>
  <c r="AB69" i="6"/>
  <c r="AD69" i="6" s="1"/>
  <c r="AE69" i="6" s="1"/>
  <c r="V70" i="6"/>
  <c r="AG65" i="6"/>
  <c r="AH64" i="6"/>
  <c r="AG66" i="6" l="1"/>
  <c r="AH65" i="6"/>
  <c r="AC70" i="6"/>
  <c r="AB70" i="6"/>
  <c r="AD70" i="6" l="1"/>
  <c r="AE70" i="6" s="1"/>
  <c r="AH70" i="6" s="1"/>
  <c r="AH66" i="6"/>
  <c r="AG67" i="6"/>
  <c r="AG68" i="6" l="1"/>
  <c r="AH67" i="6"/>
  <c r="AH68" i="6" l="1"/>
  <c r="AG69" i="6"/>
  <c r="AH69" i="6" s="1"/>
</calcChain>
</file>

<file path=xl/sharedStrings.xml><?xml version="1.0" encoding="utf-8"?>
<sst xmlns="http://schemas.openxmlformats.org/spreadsheetml/2006/main" count="493" uniqueCount="279">
  <si>
    <t>Greenhouse gas emissions reductions from projects to convert from single to combined cycle</t>
  </si>
  <si>
    <t>Constants and conversion factors</t>
  </si>
  <si>
    <t>Conversion factor [BTU - kWh]</t>
  </si>
  <si>
    <t>Conversion factor [GJ - BTU]</t>
  </si>
  <si>
    <r>
      <t>Emission factor natural gas 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/GJ]</t>
    </r>
  </si>
  <si>
    <t>Conversion factor [GJ - MWh]</t>
  </si>
  <si>
    <r>
      <t xml:space="preserve">Upstream emissions factor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e/TJ]</t>
    </r>
  </si>
  <si>
    <t>Plant/Unit</t>
  </si>
  <si>
    <t>Unit converted</t>
  </si>
  <si>
    <r>
      <t>Capacity</t>
    </r>
    <r>
      <rPr>
        <sz val="11"/>
        <color theme="1"/>
        <rFont val="Calibri"/>
        <family val="2"/>
        <scheme val="minor"/>
      </rPr>
      <t xml:space="preserve"> 
</t>
    </r>
    <r>
      <rPr>
        <b/>
        <sz val="11"/>
        <color theme="1"/>
        <rFont val="Calibri"/>
        <family val="2"/>
        <scheme val="minor"/>
      </rPr>
      <t>Cap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
[MW]</t>
    </r>
  </si>
  <si>
    <r>
      <t>Maximum operation time
T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[h]</t>
    </r>
  </si>
  <si>
    <r>
      <t>Maximum energy 
EG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[MWh]</t>
    </r>
  </si>
  <si>
    <r>
      <t xml:space="preserve">Generation 2015 
</t>
    </r>
    <r>
      <rPr>
        <sz val="11"/>
        <color theme="1"/>
        <rFont val="Calibri"/>
        <family val="2"/>
        <scheme val="minor"/>
      </rPr>
      <t>[MWh]</t>
    </r>
  </si>
  <si>
    <r>
      <t xml:space="preserve">Generation 2016 
</t>
    </r>
    <r>
      <rPr>
        <sz val="11"/>
        <color theme="1"/>
        <rFont val="Calibri"/>
        <family val="2"/>
        <scheme val="minor"/>
      </rPr>
      <t>[MWh]</t>
    </r>
  </si>
  <si>
    <r>
      <t xml:space="preserve">Generation 2017 </t>
    </r>
    <r>
      <rPr>
        <sz val="11"/>
        <color theme="1"/>
        <rFont val="Calibri"/>
        <family val="2"/>
        <scheme val="minor"/>
      </rPr>
      <t>[MWh]</t>
    </r>
  </si>
  <si>
    <r>
      <t>Average generation
EG</t>
    </r>
    <r>
      <rPr>
        <b/>
        <vertAlign val="subscript"/>
        <sz val="11"/>
        <color theme="1"/>
        <rFont val="Calibri"/>
        <family val="2"/>
        <scheme val="minor"/>
      </rPr>
      <t xml:space="preserve">BL,AVR
</t>
    </r>
    <r>
      <rPr>
        <sz val="11"/>
        <color theme="1"/>
        <rFont val="Calibri"/>
        <family val="2"/>
        <scheme val="minor"/>
      </rPr>
      <t>[MWh]</t>
    </r>
  </si>
  <si>
    <r>
      <t xml:space="preserve">Heat rate 2015
 </t>
    </r>
    <r>
      <rPr>
        <sz val="11"/>
        <color theme="1"/>
        <rFont val="Calibri"/>
        <family val="2"/>
        <scheme val="minor"/>
      </rPr>
      <t>[BTU/kWh]</t>
    </r>
  </si>
  <si>
    <r>
      <t xml:space="preserve">Fuel consumption 2015
</t>
    </r>
    <r>
      <rPr>
        <sz val="11"/>
        <color theme="1"/>
        <rFont val="Calibri"/>
        <family val="2"/>
        <scheme val="minor"/>
      </rPr>
      <t>[GJ]</t>
    </r>
  </si>
  <si>
    <r>
      <t xml:space="preserve">Heat rate 2016
 </t>
    </r>
    <r>
      <rPr>
        <sz val="11"/>
        <color theme="1"/>
        <rFont val="Calibri"/>
        <family val="2"/>
        <scheme val="minor"/>
      </rPr>
      <t>[BTU/kWh]</t>
    </r>
  </si>
  <si>
    <r>
      <t xml:space="preserve">Fuel consumption 2016
</t>
    </r>
    <r>
      <rPr>
        <sz val="11"/>
        <color theme="1"/>
        <rFont val="Calibri"/>
        <family val="2"/>
        <scheme val="minor"/>
      </rPr>
      <t>[GJ]</t>
    </r>
  </si>
  <si>
    <r>
      <t xml:space="preserve">Heat rate 2017
 </t>
    </r>
    <r>
      <rPr>
        <sz val="11"/>
        <color theme="1"/>
        <rFont val="Calibri"/>
        <family val="2"/>
        <scheme val="minor"/>
      </rPr>
      <t>[BTU/kWh]</t>
    </r>
  </si>
  <si>
    <r>
      <t xml:space="preserve">Fuel consumption 2017
</t>
    </r>
    <r>
      <rPr>
        <sz val="11"/>
        <color theme="1"/>
        <rFont val="Calibri"/>
        <family val="2"/>
        <scheme val="minor"/>
      </rPr>
      <t>[GJ]</t>
    </r>
  </si>
  <si>
    <r>
      <t>Emission factor baseline
EF</t>
    </r>
    <r>
      <rPr>
        <b/>
        <vertAlign val="subscript"/>
        <sz val="11"/>
        <color theme="1"/>
        <rFont val="Calibri"/>
        <family val="2"/>
        <scheme val="minor"/>
      </rPr>
      <t>CO2,BL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/MWh]</t>
    </r>
  </si>
  <si>
    <r>
      <t>Grid emission factor
EF</t>
    </r>
    <r>
      <rPr>
        <b/>
        <vertAlign val="subscript"/>
        <sz val="11"/>
        <color theme="1"/>
        <rFont val="Calibri"/>
        <family val="2"/>
        <scheme val="minor"/>
      </rPr>
      <t>grid,CM,2010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/MWh]</t>
    </r>
  </si>
  <si>
    <t>New unit</t>
  </si>
  <si>
    <r>
      <t>Capacity</t>
    </r>
    <r>
      <rPr>
        <sz val="11"/>
        <color theme="1"/>
        <rFont val="Calibri"/>
        <family val="2"/>
        <scheme val="minor"/>
      </rPr>
      <t xml:space="preserve"> 
[MW]</t>
    </r>
  </si>
  <si>
    <t>Capacity factor</t>
  </si>
  <si>
    <r>
      <t>Generation 
EG</t>
    </r>
    <r>
      <rPr>
        <b/>
        <vertAlign val="subscript"/>
        <sz val="11"/>
        <color theme="1"/>
        <rFont val="Calibri"/>
        <family val="2"/>
        <scheme val="minor"/>
      </rPr>
      <t>PJ,adj,y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[MWh]</t>
    </r>
  </si>
  <si>
    <r>
      <t xml:space="preserve">Heat rate </t>
    </r>
    <r>
      <rPr>
        <sz val="11"/>
        <color theme="1"/>
        <rFont val="Calibri"/>
        <family val="2"/>
        <scheme val="minor"/>
      </rPr>
      <t>[BTU/kWh]</t>
    </r>
  </si>
  <si>
    <r>
      <t xml:space="preserve">Efficiency
</t>
    </r>
    <r>
      <rPr>
        <sz val="11"/>
        <color theme="1"/>
        <rFont val="Calibri"/>
        <family val="2"/>
        <scheme val="minor"/>
      </rPr>
      <t>[%]</t>
    </r>
  </si>
  <si>
    <r>
      <t>Emission factor project
EF</t>
    </r>
    <r>
      <rPr>
        <b/>
        <vertAlign val="subscript"/>
        <sz val="11"/>
        <color theme="1"/>
        <rFont val="Calibri"/>
        <family val="2"/>
        <scheme val="minor"/>
      </rPr>
      <t>CO2,PJ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/MWh]</t>
    </r>
  </si>
  <si>
    <r>
      <t>Project emissions
PE</t>
    </r>
    <r>
      <rPr>
        <b/>
        <vertAlign val="subscript"/>
        <sz val="11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
 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/y]</t>
    </r>
  </si>
  <si>
    <r>
      <t>Baseline emissions
BE</t>
    </r>
    <r>
      <rPr>
        <b/>
        <vertAlign val="subscript"/>
        <sz val="11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/y]</t>
    </r>
  </si>
  <si>
    <r>
      <t xml:space="preserve">Fuel consumption </t>
    </r>
    <r>
      <rPr>
        <sz val="11"/>
        <color theme="1"/>
        <rFont val="Calibri"/>
        <family val="2"/>
        <scheme val="minor"/>
      </rPr>
      <t>[GJ]</t>
    </r>
  </si>
  <si>
    <t>Leakage</t>
  </si>
  <si>
    <r>
      <t xml:space="preserve">Average fuel consumption single cycle
</t>
    </r>
    <r>
      <rPr>
        <sz val="11"/>
        <color theme="1"/>
        <rFont val="Calibri"/>
        <family val="2"/>
        <scheme val="minor"/>
      </rPr>
      <t>[GJ]</t>
    </r>
  </si>
  <si>
    <t>Increase in upstream emissions</t>
  </si>
  <si>
    <r>
      <t>Leakage
LE</t>
    </r>
    <r>
      <rPr>
        <b/>
        <vertAlign val="subscript"/>
        <sz val="11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/y]</t>
    </r>
  </si>
  <si>
    <r>
      <t>Emissions reductions
ER</t>
    </r>
    <r>
      <rPr>
        <b/>
        <vertAlign val="subscript"/>
        <sz val="11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[tCO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/y]</t>
    </r>
  </si>
  <si>
    <t>CCSUR10</t>
  </si>
  <si>
    <t>SUR01</t>
  </si>
  <si>
    <t>SUR02</t>
  </si>
  <si>
    <t>CCSUR20</t>
  </si>
  <si>
    <t>SUR03</t>
  </si>
  <si>
    <t>SUR04</t>
  </si>
  <si>
    <t>CCWAR10</t>
  </si>
  <si>
    <t>WAR01</t>
  </si>
  <si>
    <t>WAR02</t>
  </si>
  <si>
    <t>CCWAR20</t>
  </si>
  <si>
    <t>WAR03</t>
  </si>
  <si>
    <t>WAR04</t>
  </si>
  <si>
    <t>Caso (a)</t>
  </si>
  <si>
    <t>GENERACION (MWh)</t>
  </si>
  <si>
    <t>CENTRALES HIDROELECTRICAS</t>
  </si>
  <si>
    <t>CORANI</t>
  </si>
  <si>
    <t>COR1234</t>
  </si>
  <si>
    <t>SANTA ISABEL</t>
  </si>
  <si>
    <t>SIS12345</t>
  </si>
  <si>
    <t>ZONGO</t>
  </si>
  <si>
    <t>ZON1</t>
  </si>
  <si>
    <t>TIQUIMANI</t>
  </si>
  <si>
    <t>TIQ1</t>
  </si>
  <si>
    <t>BOTIJLACA</t>
  </si>
  <si>
    <t>BOT1</t>
  </si>
  <si>
    <t>BOT2</t>
  </si>
  <si>
    <t>BOT3</t>
  </si>
  <si>
    <t>CUTICUCHO</t>
  </si>
  <si>
    <t>CUT1</t>
  </si>
  <si>
    <t>CUT2</t>
  </si>
  <si>
    <t>CUT3</t>
  </si>
  <si>
    <t>CUT4</t>
  </si>
  <si>
    <t>CUT5</t>
  </si>
  <si>
    <t>SANTA ROSA</t>
  </si>
  <si>
    <t>SRO1</t>
  </si>
  <si>
    <t>SRO2</t>
  </si>
  <si>
    <t>SAINANI</t>
  </si>
  <si>
    <t>SAI1</t>
  </si>
  <si>
    <t>CHURURAQUI</t>
  </si>
  <si>
    <t>CHU1</t>
  </si>
  <si>
    <t>CHU2</t>
  </si>
  <si>
    <t>HARCA</t>
  </si>
  <si>
    <t>HAR1</t>
  </si>
  <si>
    <t>HAR2</t>
  </si>
  <si>
    <t>CAHUA</t>
  </si>
  <si>
    <t>CAH1</t>
  </si>
  <si>
    <t>CAH2</t>
  </si>
  <si>
    <t>HUAJI</t>
  </si>
  <si>
    <t>HUA1</t>
  </si>
  <si>
    <t>HUA2</t>
  </si>
  <si>
    <t>MIGUILLA</t>
  </si>
  <si>
    <t>MIG1</t>
  </si>
  <si>
    <t>MIG2</t>
  </si>
  <si>
    <t>ANGOSTURA</t>
  </si>
  <si>
    <t>ANG1</t>
  </si>
  <si>
    <t>ANG2</t>
  </si>
  <si>
    <t>ANG3</t>
  </si>
  <si>
    <t>CHOQUETANGA</t>
  </si>
  <si>
    <t>CHO1</t>
  </si>
  <si>
    <t>CHO2</t>
  </si>
  <si>
    <t>CHO3</t>
  </si>
  <si>
    <t>CARABUCO</t>
  </si>
  <si>
    <t>CRB</t>
  </si>
  <si>
    <t>CHOJLLA Antigua</t>
  </si>
  <si>
    <t>CHJ1y2</t>
  </si>
  <si>
    <t>CHOJLLA</t>
  </si>
  <si>
    <t>CHJ</t>
  </si>
  <si>
    <t>YANACACHI</t>
  </si>
  <si>
    <t>YAN</t>
  </si>
  <si>
    <t>KANATA</t>
  </si>
  <si>
    <t>KAN1</t>
  </si>
  <si>
    <t>KILPANI</t>
  </si>
  <si>
    <t>KIL123</t>
  </si>
  <si>
    <t>LANDARA</t>
  </si>
  <si>
    <t>LAN123</t>
  </si>
  <si>
    <t>PUNUTUMA</t>
  </si>
  <si>
    <t>PUN1</t>
  </si>
  <si>
    <t>QUEHATA</t>
  </si>
  <si>
    <t>QUE01</t>
  </si>
  <si>
    <t>QUE02</t>
  </si>
  <si>
    <t>SAN JACINTO</t>
  </si>
  <si>
    <t>SJA01</t>
  </si>
  <si>
    <t>SJA02</t>
  </si>
  <si>
    <t>MISICUNI</t>
  </si>
  <si>
    <t>MIS</t>
  </si>
  <si>
    <t>PARQUES EÓLICOS</t>
  </si>
  <si>
    <t>QOLLPANA</t>
  </si>
  <si>
    <t>QOL Fase I</t>
  </si>
  <si>
    <t>QOL Fase II</t>
  </si>
  <si>
    <t>PLANTAS SOLARES</t>
  </si>
  <si>
    <t>YUNCHARA</t>
  </si>
  <si>
    <t>YUN</t>
  </si>
  <si>
    <t>CENTRALES TERMOELECTRICAS</t>
  </si>
  <si>
    <t>GUARACACHI</t>
  </si>
  <si>
    <t>GCH01</t>
  </si>
  <si>
    <t>GCH02</t>
  </si>
  <si>
    <t>GCH04</t>
  </si>
  <si>
    <t>GCH06</t>
  </si>
  <si>
    <t>GCH09</t>
  </si>
  <si>
    <t>GCH10</t>
  </si>
  <si>
    <t>GCH11</t>
  </si>
  <si>
    <t>GCH12</t>
  </si>
  <si>
    <t>SANTA CRUZ</t>
  </si>
  <si>
    <t>SCZ01</t>
  </si>
  <si>
    <t>SCZ02</t>
  </si>
  <si>
    <t>UNA01</t>
  </si>
  <si>
    <t>EASBA</t>
  </si>
  <si>
    <t>SBU01</t>
  </si>
  <si>
    <t>ARANJUEZ</t>
  </si>
  <si>
    <t>ARJ01</t>
  </si>
  <si>
    <t>ARJ02</t>
  </si>
  <si>
    <t>ARJ03</t>
  </si>
  <si>
    <t>ARJ08</t>
  </si>
  <si>
    <t>ARJ09</t>
  </si>
  <si>
    <t>ARJ11</t>
  </si>
  <si>
    <t>ARJ12</t>
  </si>
  <si>
    <t>ARJ13</t>
  </si>
  <si>
    <t>ARJ14</t>
  </si>
  <si>
    <t>ARJ15</t>
  </si>
  <si>
    <t>KARACHIPAMPA</t>
  </si>
  <si>
    <t>KAR1</t>
  </si>
  <si>
    <t>KENKO</t>
  </si>
  <si>
    <t>KEN01</t>
  </si>
  <si>
    <t>KEN02</t>
  </si>
  <si>
    <t>VALLE HERMOSO</t>
  </si>
  <si>
    <t>VHE12345678</t>
  </si>
  <si>
    <t>CARRASCO</t>
  </si>
  <si>
    <t>CAR123</t>
  </si>
  <si>
    <t>C.EL ALTO</t>
  </si>
  <si>
    <t>ALT01</t>
  </si>
  <si>
    <t>ALT02</t>
  </si>
  <si>
    <t>BULO BULO</t>
  </si>
  <si>
    <t>BUL01</t>
  </si>
  <si>
    <t>BUL02</t>
  </si>
  <si>
    <t>BUL03</t>
  </si>
  <si>
    <t>GUABIRA</t>
  </si>
  <si>
    <t>GBE</t>
  </si>
  <si>
    <t>IAG</t>
  </si>
  <si>
    <t>ENTRE RIOS</t>
  </si>
  <si>
    <t>ERI01</t>
  </si>
  <si>
    <t>ERI02</t>
  </si>
  <si>
    <t>ERI03</t>
  </si>
  <si>
    <t>ERI04</t>
  </si>
  <si>
    <t>DEL SUR</t>
  </si>
  <si>
    <t>WARNES</t>
  </si>
  <si>
    <t>WAR05</t>
  </si>
  <si>
    <t>ENDE GEN.</t>
  </si>
  <si>
    <t>MOX</t>
  </si>
  <si>
    <t>Total Generación bruta</t>
  </si>
  <si>
    <t>Unidades MDL</t>
  </si>
  <si>
    <t>Total Unidades MDL</t>
  </si>
  <si>
    <t xml:space="preserve">Unidades LCMR </t>
  </si>
  <si>
    <t>Hidroelectricas</t>
  </si>
  <si>
    <t>Eolicas</t>
  </si>
  <si>
    <t>Solares</t>
  </si>
  <si>
    <t>Biomasa</t>
  </si>
  <si>
    <t>Total Unidades LCMR</t>
  </si>
  <si>
    <t>NO SE CUMPLE, NO CORRESPONDE ESTE CASO</t>
  </si>
  <si>
    <t>Caso (b)</t>
  </si>
  <si>
    <t>Q energía con el proyecto &lt;= a la generación histórica promedio tres años</t>
  </si>
  <si>
    <t>Q energia con el proyecto &gt; a la genracion historica promedio tres años, pero es menor a la generacion maxima antes de la implementacion del proyecto</t>
  </si>
  <si>
    <t>SE CUMPLE, CORRESPONDE ESTE CASO</t>
  </si>
  <si>
    <t>Caso ( c)</t>
  </si>
  <si>
    <t>Q energia con el proyecto &gt; a la genracion maxima antes de la implementacion del proyecto</t>
  </si>
  <si>
    <t>CNDC</t>
  </si>
  <si>
    <t>Informe de Precios de Nodo mayo - octubre 2018</t>
  </si>
  <si>
    <t>ANEXO 5F</t>
  </si>
  <si>
    <t>CARACTERISTICAS DE UNIDADES TERMICAS PARA LA TEMPERATURA MEDIA ANUAL</t>
  </si>
  <si>
    <t>TURBINAS A GAS</t>
  </si>
  <si>
    <t>Periodo mayo - octubre 2018</t>
  </si>
  <si>
    <t xml:space="preserve"> </t>
  </si>
  <si>
    <t>Página 1 de 4</t>
  </si>
  <si>
    <t>UNIDAD</t>
  </si>
  <si>
    <t>FOR</t>
  </si>
  <si>
    <t>TEMP</t>
  </si>
  <si>
    <t>POTENCIA EN BORNES</t>
  </si>
  <si>
    <t xml:space="preserve"> CP&amp;T     (1)</t>
  </si>
  <si>
    <t>POTENCIA INYECTADA</t>
  </si>
  <si>
    <t>PODER CALORIFICO</t>
  </si>
  <si>
    <t>COSTO DE COMBUSTIBLE</t>
  </si>
  <si>
    <t>RENDIMIENTO TERMICO</t>
  </si>
  <si>
    <t>O&amp;M</t>
  </si>
  <si>
    <t>REPRESENTACION LINEAL DE COSTO</t>
  </si>
  <si>
    <t>COSTO (US$/MWh)</t>
  </si>
  <si>
    <t>Eje X</t>
  </si>
  <si>
    <t>Eje Y</t>
  </si>
  <si>
    <t>Estimacion Lineal</t>
  </si>
  <si>
    <t>(MMBTU/MWh)</t>
  </si>
  <si>
    <t>Eficiencia (%)</t>
  </si>
  <si>
    <t>Tipo de Combustible</t>
  </si>
  <si>
    <t>Factor de Emisiones</t>
  </si>
  <si>
    <t>50% (2)</t>
  </si>
  <si>
    <t>% carga</t>
  </si>
  <si>
    <r>
      <rPr>
        <sz val="16"/>
        <rFont val="Calibri"/>
        <family val="2"/>
      </rPr>
      <t>η</t>
    </r>
    <r>
      <rPr>
        <vertAlign val="subscript"/>
        <sz val="16"/>
        <rFont val="Arial"/>
        <family val="2"/>
      </rPr>
      <t>m,y</t>
    </r>
  </si>
  <si>
    <t>%</t>
  </si>
  <si>
    <t xml:space="preserve"> °C</t>
  </si>
  <si>
    <t>MW</t>
  </si>
  <si>
    <t xml:space="preserve"> BTU/PC</t>
  </si>
  <si>
    <t>US$/MPC</t>
  </si>
  <si>
    <t>US$/MMBTU</t>
  </si>
  <si>
    <t>BTU/KWh</t>
  </si>
  <si>
    <t>US$/MWh</t>
  </si>
  <si>
    <t>a</t>
  </si>
  <si>
    <t>b</t>
  </si>
  <si>
    <t>Al 93%</t>
  </si>
  <si>
    <t>Al 92%</t>
  </si>
  <si>
    <t>Al 90%</t>
  </si>
  <si>
    <t>EFCO2 (tCO2/TJ)</t>
  </si>
  <si>
    <r>
      <t>EF</t>
    </r>
    <r>
      <rPr>
        <vertAlign val="subscript"/>
        <sz val="8"/>
        <rFont val="Arial"/>
        <family val="2"/>
      </rPr>
      <t>EL,m,y</t>
    </r>
  </si>
  <si>
    <t>Gas Natural</t>
  </si>
  <si>
    <t>GCH09COM</t>
  </si>
  <si>
    <t>GCH10COM</t>
  </si>
  <si>
    <t>GBE01</t>
  </si>
  <si>
    <t>IAG01</t>
  </si>
  <si>
    <t>CAR01</t>
  </si>
  <si>
    <t>CAR02</t>
  </si>
  <si>
    <t>CAR03</t>
  </si>
  <si>
    <t>VHE01</t>
  </si>
  <si>
    <t>VHE02</t>
  </si>
  <si>
    <t>VHE03</t>
  </si>
  <si>
    <t>VHE04</t>
  </si>
  <si>
    <t>VHE05</t>
  </si>
  <si>
    <t>VHE06</t>
  </si>
  <si>
    <t>VHE07</t>
  </si>
  <si>
    <t>VHE08</t>
  </si>
  <si>
    <t>KAR01</t>
  </si>
  <si>
    <t>MOS01</t>
  </si>
  <si>
    <t>Diesel Oil</t>
  </si>
  <si>
    <t>1)  Consumo propio, ventas directas y pérdidas entre bornes de generador y el SMEC</t>
  </si>
  <si>
    <t>2) Los valores en negrilla corresponden al 60%</t>
  </si>
  <si>
    <r>
      <t>Emission factor baseline
EF grid</t>
    </r>
    <r>
      <rPr>
        <b/>
        <vertAlign val="subscript"/>
        <sz val="10"/>
        <color theme="1"/>
        <rFont val="Calibri"/>
        <family val="2"/>
        <scheme val="minor"/>
      </rPr>
      <t>,y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[tCO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/MWh]</t>
    </r>
  </si>
  <si>
    <t>BE y =</t>
  </si>
  <si>
    <t>Fuel consumption Comb. Cycle    FC i,j,y
[GJ]</t>
  </si>
  <si>
    <t>NCV (Gj/mpc)</t>
  </si>
  <si>
    <t>Upstream emissions factor
[tCO2e/GJ] (EF i,upstreamch4 * GWPch4)</t>
  </si>
  <si>
    <t>Fuel Consumption Comb. Cycle    FC i,j,y
[mpc]</t>
  </si>
  <si>
    <t>Fuel Consumption comb. Cycle    FC i,j,y
[Gj]</t>
  </si>
  <si>
    <t>Average Three Year Fuel Consumption Simple Cycle    FC i,j,y
[Gj]</t>
  </si>
  <si>
    <t>Net Caloric Value (Btu/cf)</t>
  </si>
  <si>
    <t xml:space="preserve">Increase in upstream emissions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</si>
</sst>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_(* #,##0.0_);_(* \(#,##0.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_);_(* \(#,##0\);_(* &quot;-&quot;_);_(@_)"/>
    <numFmt numFmtId="170" formatCode="0.000000000"/>
    <numFmt numFmtId="171" formatCode="0.000"/>
    <numFmt numFmtId="172" formatCode="0.0%"/>
    <numFmt numFmtId="173" formatCode="0.0000"/>
    <numFmt numFmtId="174" formatCode="_-* #,##0_-;\-* #,##0_-;_-* &quot;-&quot;??_-;_-@_-"/>
    <numFmt numFmtId="175" formatCode="_-* #,##0.000_-;\-* #,##0.000_-;_-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u/>
      <sz val="8"/>
      <name val="Arial"/>
      <family val="2"/>
    </font>
    <font>
      <sz val="16"/>
      <name val="Arial"/>
      <family val="2"/>
    </font>
    <font>
      <sz val="16"/>
      <name val="Calibri"/>
      <family val="2"/>
    </font>
    <font>
      <vertAlign val="subscript"/>
      <sz val="16"/>
      <name val="Arial"/>
      <family val="2"/>
    </font>
    <font>
      <vertAlign val="subscript"/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b/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262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3" borderId="1" xfId="0" applyFont="1" applyFill="1" applyBorder="1"/>
    <xf numFmtId="0" fontId="0" fillId="3" borderId="2" xfId="0" applyFill="1" applyBorder="1"/>
    <xf numFmtId="164" fontId="0" fillId="3" borderId="3" xfId="0" applyNumberFormat="1" applyFont="1" applyFill="1" applyBorder="1"/>
    <xf numFmtId="1" fontId="0" fillId="3" borderId="4" xfId="0" applyNumberFormat="1" applyFont="1" applyFill="1" applyBorder="1" applyAlignment="1">
      <alignment horizontal="left" vertical="center" indent="1"/>
    </xf>
    <xf numFmtId="0" fontId="0" fillId="3" borderId="0" xfId="0" applyFill="1" applyBorder="1"/>
    <xf numFmtId="166" fontId="0" fillId="3" borderId="5" xfId="1" applyNumberFormat="1" applyFont="1" applyFill="1" applyBorder="1"/>
    <xf numFmtId="167" fontId="0" fillId="3" borderId="5" xfId="1" applyNumberFormat="1" applyFont="1" applyFill="1" applyBorder="1"/>
    <xf numFmtId="164" fontId="0" fillId="3" borderId="5" xfId="0" applyNumberFormat="1" applyFont="1" applyFill="1" applyBorder="1"/>
    <xf numFmtId="1" fontId="0" fillId="3" borderId="6" xfId="0" applyNumberFormat="1" applyFont="1" applyFill="1" applyBorder="1" applyAlignment="1">
      <alignment vertical="center"/>
    </xf>
    <xf numFmtId="1" fontId="0" fillId="3" borderId="7" xfId="0" applyNumberFormat="1" applyFont="1" applyFill="1" applyBorder="1" applyAlignment="1">
      <alignment vertical="center"/>
    </xf>
    <xf numFmtId="164" fontId="0" fillId="3" borderId="8" xfId="0" applyNumberFormat="1" applyFont="1" applyFill="1" applyBorder="1"/>
    <xf numFmtId="16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wrapText="1"/>
    </xf>
    <xf numFmtId="0" fontId="0" fillId="2" borderId="12" xfId="0" applyFill="1" applyBorder="1"/>
    <xf numFmtId="0" fontId="0" fillId="2" borderId="2" xfId="0" applyFill="1" applyBorder="1"/>
    <xf numFmtId="168" fontId="0" fillId="2" borderId="10" xfId="0" applyNumberFormat="1" applyFill="1" applyBorder="1"/>
    <xf numFmtId="165" fontId="0" fillId="5" borderId="10" xfId="0" applyNumberFormat="1" applyFill="1" applyBorder="1"/>
    <xf numFmtId="165" fontId="0" fillId="2" borderId="10" xfId="0" applyNumberFormat="1" applyFill="1" applyBorder="1"/>
    <xf numFmtId="0" fontId="0" fillId="2" borderId="10" xfId="0" applyFill="1" applyBorder="1"/>
    <xf numFmtId="0" fontId="0" fillId="5" borderId="10" xfId="0" applyFill="1" applyBorder="1"/>
    <xf numFmtId="168" fontId="0" fillId="2" borderId="10" xfId="1" applyNumberFormat="1" applyFont="1" applyFill="1" applyBorder="1"/>
    <xf numFmtId="168" fontId="0" fillId="5" borderId="10" xfId="1" applyNumberFormat="1" applyFont="1" applyFill="1" applyBorder="1"/>
    <xf numFmtId="2" fontId="0" fillId="2" borderId="10" xfId="0" applyNumberFormat="1" applyFill="1" applyBorder="1"/>
    <xf numFmtId="165" fontId="0" fillId="3" borderId="10" xfId="0" applyNumberFormat="1" applyFill="1" applyBorder="1" applyAlignment="1">
      <alignment horizontal="left" indent="2"/>
    </xf>
    <xf numFmtId="168" fontId="0" fillId="3" borderId="10" xfId="1" applyNumberFormat="1" applyFont="1" applyFill="1" applyBorder="1"/>
    <xf numFmtId="168" fontId="0" fillId="2" borderId="10" xfId="1" applyNumberFormat="1" applyFont="1" applyFill="1" applyBorder="1" applyAlignment="1">
      <alignment horizontal="center" vertical="center"/>
    </xf>
    <xf numFmtId="168" fontId="0" fillId="3" borderId="10" xfId="0" applyNumberFormat="1" applyFill="1" applyBorder="1"/>
    <xf numFmtId="0" fontId="0" fillId="5" borderId="10" xfId="3" applyFont="1" applyFill="1" applyBorder="1"/>
    <xf numFmtId="168" fontId="0" fillId="5" borderId="10" xfId="1" applyNumberFormat="1" applyFont="1" applyFill="1" applyBorder="1" applyAlignment="1">
      <alignment horizontal="center" vertical="center"/>
    </xf>
    <xf numFmtId="0" fontId="0" fillId="2" borderId="11" xfId="0" applyFill="1" applyBorder="1"/>
    <xf numFmtId="168" fontId="0" fillId="5" borderId="10" xfId="0" applyNumberForma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14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4" xfId="0" applyFill="1" applyBorder="1" applyAlignment="1">
      <alignment horizontal="center" vertical="center"/>
    </xf>
    <xf numFmtId="0" fontId="0" fillId="2" borderId="15" xfId="3" applyFont="1" applyFill="1" applyBorder="1"/>
    <xf numFmtId="168" fontId="0" fillId="2" borderId="15" xfId="1" applyNumberFormat="1" applyFont="1" applyFill="1" applyBorder="1"/>
    <xf numFmtId="168" fontId="0" fillId="2" borderId="15" xfId="1" applyNumberFormat="1" applyFont="1" applyFill="1" applyBorder="1" applyAlignment="1">
      <alignment horizontal="center" vertical="center"/>
    </xf>
    <xf numFmtId="0" fontId="0" fillId="2" borderId="15" xfId="0" applyFill="1" applyBorder="1"/>
    <xf numFmtId="168" fontId="0" fillId="2" borderId="15" xfId="0" applyNumberFormat="1" applyFill="1" applyBorder="1"/>
    <xf numFmtId="2" fontId="0" fillId="5" borderId="10" xfId="0" applyNumberFormat="1" applyFill="1" applyBorder="1"/>
    <xf numFmtId="168" fontId="0" fillId="2" borderId="0" xfId="1" applyNumberFormat="1" applyFont="1" applyFill="1"/>
    <xf numFmtId="168" fontId="0" fillId="2" borderId="0" xfId="1" applyNumberFormat="1" applyFont="1" applyFill="1" applyBorder="1"/>
    <xf numFmtId="0" fontId="0" fillId="2" borderId="0" xfId="3" applyFont="1" applyFill="1" applyBorder="1"/>
    <xf numFmtId="168" fontId="0" fillId="2" borderId="0" xfId="1" applyNumberFormat="1" applyFont="1" applyFill="1" applyBorder="1" applyAlignment="1">
      <alignment horizontal="center" vertical="center"/>
    </xf>
    <xf numFmtId="168" fontId="0" fillId="2" borderId="0" xfId="0" applyNumberFormat="1" applyFill="1"/>
    <xf numFmtId="0" fontId="7" fillId="0" borderId="0" xfId="3" applyFont="1" applyFill="1" applyAlignment="1">
      <alignment horizontal="left"/>
    </xf>
    <xf numFmtId="0" fontId="8" fillId="0" borderId="0" xfId="3" applyFont="1" applyFill="1"/>
    <xf numFmtId="0" fontId="9" fillId="0" borderId="0" xfId="3" applyFont="1" applyFill="1" applyAlignment="1">
      <alignment horizontal="left"/>
    </xf>
    <xf numFmtId="0" fontId="8" fillId="0" borderId="0" xfId="3" applyNumberFormat="1" applyFont="1" applyFill="1"/>
    <xf numFmtId="0" fontId="8" fillId="0" borderId="0" xfId="3" applyFont="1" applyFill="1" applyAlignment="1">
      <alignment horizontal="center"/>
    </xf>
    <xf numFmtId="0" fontId="10" fillId="6" borderId="16" xfId="4" applyFont="1" applyFill="1" applyBorder="1"/>
    <xf numFmtId="0" fontId="11" fillId="6" borderId="16" xfId="4" applyFont="1" applyFill="1" applyBorder="1" applyAlignment="1">
      <alignment horizontal="right"/>
    </xf>
    <xf numFmtId="0" fontId="11" fillId="5" borderId="17" xfId="3" applyFont="1" applyFill="1" applyBorder="1" applyAlignment="1">
      <alignment horizontal="left"/>
    </xf>
    <xf numFmtId="0" fontId="10" fillId="5" borderId="18" xfId="3" applyFont="1" applyFill="1" applyBorder="1"/>
    <xf numFmtId="0" fontId="10" fillId="5" borderId="19" xfId="3" applyFont="1" applyFill="1" applyBorder="1"/>
    <xf numFmtId="0" fontId="10" fillId="7" borderId="0" xfId="3" applyFont="1" applyFill="1" applyAlignment="1">
      <alignment horizontal="left"/>
    </xf>
    <xf numFmtId="0" fontId="10" fillId="7" borderId="0" xfId="3" applyFont="1" applyFill="1"/>
    <xf numFmtId="1" fontId="11" fillId="7" borderId="0" xfId="3" applyNumberFormat="1" applyFont="1" applyFill="1"/>
    <xf numFmtId="1" fontId="10" fillId="7" borderId="0" xfId="3" applyNumberFormat="1" applyFont="1" applyFill="1"/>
    <xf numFmtId="1" fontId="8" fillId="7" borderId="0" xfId="3" applyNumberFormat="1" applyFont="1" applyFill="1"/>
    <xf numFmtId="169" fontId="10" fillId="7" borderId="0" xfId="3" applyNumberFormat="1" applyFont="1" applyFill="1"/>
    <xf numFmtId="169" fontId="11" fillId="7" borderId="0" xfId="3" applyNumberFormat="1" applyFont="1" applyFill="1"/>
    <xf numFmtId="169" fontId="8" fillId="0" borderId="0" xfId="3" applyNumberFormat="1" applyFont="1" applyFill="1"/>
    <xf numFmtId="169" fontId="10" fillId="5" borderId="18" xfId="3" applyNumberFormat="1" applyFont="1" applyFill="1" applyBorder="1"/>
    <xf numFmtId="1" fontId="11" fillId="5" borderId="18" xfId="3" applyNumberFormat="1" applyFont="1" applyFill="1" applyBorder="1"/>
    <xf numFmtId="169" fontId="11" fillId="5" borderId="19" xfId="3" applyNumberFormat="1" applyFont="1" applyFill="1" applyBorder="1"/>
    <xf numFmtId="0" fontId="10" fillId="8" borderId="0" xfId="3" applyFont="1" applyFill="1" applyAlignment="1">
      <alignment horizontal="left"/>
    </xf>
    <xf numFmtId="0" fontId="10" fillId="8" borderId="0" xfId="3" applyFont="1" applyFill="1"/>
    <xf numFmtId="169" fontId="10" fillId="8" borderId="0" xfId="3" applyNumberFormat="1" applyFont="1" applyFill="1"/>
    <xf numFmtId="1" fontId="11" fillId="8" borderId="0" xfId="3" applyNumberFormat="1" applyFont="1" applyFill="1"/>
    <xf numFmtId="169" fontId="11" fillId="8" borderId="0" xfId="3" applyNumberFormat="1" applyFont="1" applyFill="1"/>
    <xf numFmtId="0" fontId="10" fillId="9" borderId="0" xfId="3" applyFont="1" applyFill="1" applyAlignment="1">
      <alignment horizontal="left"/>
    </xf>
    <xf numFmtId="0" fontId="10" fillId="9" borderId="0" xfId="3" applyFont="1" applyFill="1"/>
    <xf numFmtId="169" fontId="10" fillId="9" borderId="0" xfId="3" applyNumberFormat="1" applyFont="1" applyFill="1"/>
    <xf numFmtId="1" fontId="10" fillId="9" borderId="0" xfId="3" applyNumberFormat="1" applyFont="1" applyFill="1"/>
    <xf numFmtId="1" fontId="11" fillId="9" borderId="0" xfId="3" applyNumberFormat="1" applyFont="1" applyFill="1"/>
    <xf numFmtId="169" fontId="11" fillId="9" borderId="0" xfId="3" applyNumberFormat="1" applyFont="1" applyFill="1"/>
    <xf numFmtId="1" fontId="8" fillId="9" borderId="0" xfId="3" applyNumberFormat="1" applyFont="1" applyFill="1"/>
    <xf numFmtId="0" fontId="8" fillId="9" borderId="0" xfId="3" applyFont="1" applyFill="1"/>
    <xf numFmtId="3" fontId="8" fillId="9" borderId="0" xfId="3" applyNumberFormat="1" applyFont="1" applyFill="1"/>
    <xf numFmtId="0" fontId="11" fillId="5" borderId="18" xfId="3" applyFont="1" applyFill="1" applyBorder="1"/>
    <xf numFmtId="169" fontId="11" fillId="5" borderId="18" xfId="3" applyNumberFormat="1" applyFont="1" applyFill="1" applyBorder="1"/>
    <xf numFmtId="170" fontId="8" fillId="0" borderId="0" xfId="3" applyNumberFormat="1" applyFont="1" applyFill="1"/>
    <xf numFmtId="0" fontId="11" fillId="0" borderId="0" xfId="3" applyFont="1" applyFill="1" applyAlignment="1">
      <alignment horizontal="left"/>
    </xf>
    <xf numFmtId="0" fontId="11" fillId="0" borderId="0" xfId="3" applyFont="1" applyFill="1"/>
    <xf numFmtId="169" fontId="11" fillId="0" borderId="0" xfId="3" applyNumberFormat="1" applyFont="1" applyFill="1"/>
    <xf numFmtId="0" fontId="10" fillId="0" borderId="20" xfId="3" applyFont="1" applyFill="1" applyBorder="1" applyAlignment="1">
      <alignment horizontal="left"/>
    </xf>
    <xf numFmtId="0" fontId="10" fillId="0" borderId="16" xfId="3" applyFont="1" applyFill="1" applyBorder="1" applyAlignment="1">
      <alignment horizontal="left"/>
    </xf>
    <xf numFmtId="169" fontId="10" fillId="0" borderId="16" xfId="3" applyNumberFormat="1" applyFont="1" applyFill="1" applyBorder="1"/>
    <xf numFmtId="169" fontId="10" fillId="0" borderId="21" xfId="3" applyNumberFormat="1" applyFont="1" applyFill="1" applyBorder="1"/>
    <xf numFmtId="0" fontId="10" fillId="0" borderId="22" xfId="3" applyFont="1" applyFill="1" applyBorder="1" applyAlignment="1">
      <alignment horizontal="left"/>
    </xf>
    <xf numFmtId="0" fontId="10" fillId="0" borderId="0" xfId="3" applyFont="1" applyFill="1" applyBorder="1" applyAlignment="1">
      <alignment horizontal="left"/>
    </xf>
    <xf numFmtId="169" fontId="10" fillId="0" borderId="0" xfId="3" applyNumberFormat="1" applyFont="1" applyFill="1" applyBorder="1"/>
    <xf numFmtId="169" fontId="10" fillId="0" borderId="23" xfId="3" applyNumberFormat="1" applyFont="1" applyFill="1" applyBorder="1"/>
    <xf numFmtId="0" fontId="10" fillId="0" borderId="24" xfId="3" applyFont="1" applyFill="1" applyBorder="1" applyAlignment="1">
      <alignment horizontal="left"/>
    </xf>
    <xf numFmtId="0" fontId="10" fillId="0" borderId="25" xfId="3" applyFont="1" applyFill="1" applyBorder="1" applyAlignment="1">
      <alignment horizontal="left"/>
    </xf>
    <xf numFmtId="169" fontId="10" fillId="0" borderId="25" xfId="3" applyNumberFormat="1" applyFont="1" applyFill="1" applyBorder="1"/>
    <xf numFmtId="169" fontId="10" fillId="0" borderId="26" xfId="3" applyNumberFormat="1" applyFont="1" applyFill="1" applyBorder="1"/>
    <xf numFmtId="0" fontId="11" fillId="0" borderId="17" xfId="3" applyFont="1" applyFill="1" applyBorder="1" applyAlignment="1">
      <alignment horizontal="left"/>
    </xf>
    <xf numFmtId="0" fontId="11" fillId="0" borderId="18" xfId="3" applyFont="1" applyFill="1" applyBorder="1" applyAlignment="1">
      <alignment horizontal="left"/>
    </xf>
    <xf numFmtId="169" fontId="11" fillId="0" borderId="18" xfId="3" applyNumberFormat="1" applyFont="1" applyFill="1" applyBorder="1"/>
    <xf numFmtId="169" fontId="11" fillId="0" borderId="19" xfId="3" applyNumberFormat="1" applyFont="1" applyFill="1" applyBorder="1"/>
    <xf numFmtId="0" fontId="12" fillId="0" borderId="0" xfId="3" applyFont="1" applyFill="1" applyAlignment="1">
      <alignment horizontal="left"/>
    </xf>
    <xf numFmtId="0" fontId="13" fillId="0" borderId="0" xfId="3" applyFont="1" applyFill="1" applyAlignment="1">
      <alignment horizontal="left"/>
    </xf>
    <xf numFmtId="171" fontId="8" fillId="0" borderId="0" xfId="3" applyNumberFormat="1" applyFont="1" applyFill="1"/>
    <xf numFmtId="0" fontId="8" fillId="0" borderId="20" xfId="3" applyFont="1" applyFill="1" applyBorder="1" applyAlignment="1">
      <alignment horizontal="center"/>
    </xf>
    <xf numFmtId="0" fontId="8" fillId="0" borderId="16" xfId="3" applyFont="1" applyFill="1" applyBorder="1"/>
    <xf numFmtId="169" fontId="8" fillId="0" borderId="16" xfId="3" applyNumberFormat="1" applyFont="1" applyFill="1" applyBorder="1"/>
    <xf numFmtId="0" fontId="8" fillId="0" borderId="21" xfId="3" applyFont="1" applyFill="1" applyBorder="1"/>
    <xf numFmtId="0" fontId="8" fillId="0" borderId="22" xfId="3" applyFont="1" applyFill="1" applyBorder="1" applyAlignment="1">
      <alignment horizontal="center"/>
    </xf>
    <xf numFmtId="0" fontId="8" fillId="0" borderId="0" xfId="3" applyFont="1" applyFill="1" applyBorder="1"/>
    <xf numFmtId="169" fontId="8" fillId="0" borderId="0" xfId="3" applyNumberFormat="1" applyFont="1" applyFill="1" applyBorder="1"/>
    <xf numFmtId="169" fontId="8" fillId="0" borderId="23" xfId="3" applyNumberFormat="1" applyFont="1" applyFill="1" applyBorder="1"/>
    <xf numFmtId="0" fontId="8" fillId="0" borderId="24" xfId="3" applyFont="1" applyFill="1" applyBorder="1" applyAlignment="1">
      <alignment horizontal="center"/>
    </xf>
    <xf numFmtId="0" fontId="8" fillId="0" borderId="25" xfId="3" applyFont="1" applyFill="1" applyBorder="1"/>
    <xf numFmtId="169" fontId="8" fillId="0" borderId="25" xfId="3" applyNumberFormat="1" applyFont="1" applyFill="1" applyBorder="1"/>
    <xf numFmtId="169" fontId="8" fillId="0" borderId="26" xfId="3" applyNumberFormat="1" applyFont="1" applyFill="1" applyBorder="1"/>
    <xf numFmtId="0" fontId="14" fillId="0" borderId="17" xfId="3" applyFont="1" applyFill="1" applyBorder="1" applyAlignment="1">
      <alignment horizontal="center"/>
    </xf>
    <xf numFmtId="0" fontId="14" fillId="0" borderId="18" xfId="3" applyFont="1" applyFill="1" applyBorder="1"/>
    <xf numFmtId="169" fontId="14" fillId="0" borderId="18" xfId="3" applyNumberFormat="1" applyFont="1" applyFill="1" applyBorder="1"/>
    <xf numFmtId="169" fontId="14" fillId="0" borderId="19" xfId="3" applyNumberFormat="1" applyFont="1" applyFill="1" applyBorder="1"/>
    <xf numFmtId="0" fontId="15" fillId="0" borderId="0" xfId="0" applyFont="1"/>
    <xf numFmtId="168" fontId="16" fillId="2" borderId="10" xfId="1" applyNumberFormat="1" applyFont="1" applyFill="1" applyBorder="1"/>
    <xf numFmtId="168" fontId="16" fillId="2" borderId="10" xfId="0" applyNumberFormat="1" applyFont="1" applyFill="1" applyBorder="1"/>
    <xf numFmtId="0" fontId="17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 readingOrder="1"/>
    </xf>
    <xf numFmtId="0" fontId="2" fillId="0" borderId="0" xfId="0" applyFont="1" applyAlignment="1">
      <alignment wrapText="1"/>
    </xf>
    <xf numFmtId="0" fontId="0" fillId="5" borderId="11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20" fillId="0" borderId="0" xfId="0" applyFont="1"/>
    <xf numFmtId="0" fontId="0" fillId="5" borderId="10" xfId="0" applyFill="1" applyBorder="1" applyAlignment="1">
      <alignment vertical="center"/>
    </xf>
    <xf numFmtId="0" fontId="16" fillId="2" borderId="0" xfId="0" applyFont="1" applyFill="1"/>
    <xf numFmtId="0" fontId="21" fillId="0" borderId="25" xfId="3" applyFont="1" applyFill="1" applyBorder="1"/>
    <xf numFmtId="0" fontId="21" fillId="0" borderId="25" xfId="3" applyFont="1" applyFill="1" applyBorder="1" applyAlignment="1">
      <alignment horizontal="center"/>
    </xf>
    <xf numFmtId="0" fontId="21" fillId="0" borderId="25" xfId="3" applyFont="1" applyFill="1" applyBorder="1" applyAlignment="1">
      <alignment horizontal="right"/>
    </xf>
    <xf numFmtId="0" fontId="21" fillId="0" borderId="25" xfId="5" applyFont="1" applyBorder="1" applyAlignment="1">
      <alignment horizontal="right"/>
    </xf>
    <xf numFmtId="0" fontId="21" fillId="0" borderId="0" xfId="5" applyFont="1" applyBorder="1" applyAlignment="1">
      <alignment horizontal="right"/>
    </xf>
    <xf numFmtId="0" fontId="6" fillId="0" borderId="0" xfId="3" applyFont="1" applyFill="1"/>
    <xf numFmtId="0" fontId="21" fillId="0" borderId="0" xfId="3" applyFont="1" applyFill="1" applyBorder="1"/>
    <xf numFmtId="0" fontId="6" fillId="0" borderId="0" xfId="3" applyFont="1" applyFill="1" applyBorder="1"/>
    <xf numFmtId="0" fontId="6" fillId="0" borderId="0" xfId="3" applyFont="1" applyFill="1" applyBorder="1" applyAlignment="1">
      <alignment horizontal="center"/>
    </xf>
    <xf numFmtId="0" fontId="22" fillId="0" borderId="0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3" fontId="23" fillId="0" borderId="0" xfId="3" applyNumberFormat="1" applyFont="1" applyFill="1" applyBorder="1" applyAlignment="1">
      <alignment horizontal="center"/>
    </xf>
    <xf numFmtId="0" fontId="6" fillId="0" borderId="0" xfId="3" applyFont="1" applyFill="1" applyAlignment="1">
      <alignment wrapText="1"/>
    </xf>
    <xf numFmtId="0" fontId="6" fillId="0" borderId="25" xfId="3" applyFont="1" applyFill="1" applyBorder="1"/>
    <xf numFmtId="0" fontId="6" fillId="0" borderId="25" xfId="3" applyFont="1" applyFill="1" applyBorder="1" applyAlignment="1">
      <alignment horizontal="center"/>
    </xf>
    <xf numFmtId="0" fontId="24" fillId="0" borderId="25" xfId="3" applyFont="1" applyFill="1" applyBorder="1" applyAlignment="1">
      <alignment horizontal="right"/>
    </xf>
    <xf numFmtId="0" fontId="24" fillId="0" borderId="0" xfId="3" applyFont="1" applyFill="1" applyBorder="1" applyAlignment="1">
      <alignment horizontal="right"/>
    </xf>
    <xf numFmtId="0" fontId="25" fillId="5" borderId="28" xfId="3" applyFont="1" applyFill="1" applyBorder="1" applyAlignment="1">
      <alignment horizontal="center" vertical="center" wrapText="1"/>
    </xf>
    <xf numFmtId="9" fontId="14" fillId="0" borderId="0" xfId="3" applyNumberFormat="1" applyFont="1" applyFill="1" applyBorder="1" applyAlignment="1">
      <alignment horizontal="center" vertical="center" wrapText="1"/>
    </xf>
    <xf numFmtId="0" fontId="14" fillId="2" borderId="7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6" fillId="5" borderId="24" xfId="3" applyFont="1" applyFill="1" applyBorder="1"/>
    <xf numFmtId="0" fontId="6" fillId="5" borderId="25" xfId="3" applyFont="1" applyFill="1" applyBorder="1"/>
    <xf numFmtId="0" fontId="11" fillId="5" borderId="25" xfId="3" applyFont="1" applyFill="1" applyBorder="1" applyAlignment="1">
      <alignment horizontal="center" vertical="center" wrapText="1"/>
    </xf>
    <xf numFmtId="172" fontId="6" fillId="5" borderId="25" xfId="2" applyNumberFormat="1" applyFont="1" applyFill="1" applyBorder="1" applyAlignment="1">
      <alignment horizontal="center"/>
    </xf>
    <xf numFmtId="0" fontId="10" fillId="5" borderId="30" xfId="3" applyFont="1" applyFill="1" applyBorder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11" fillId="2" borderId="0" xfId="3" applyFont="1" applyFill="1" applyBorder="1" applyAlignment="1">
      <alignment horizontal="center" vertical="center" wrapText="1"/>
    </xf>
    <xf numFmtId="0" fontId="11" fillId="2" borderId="20" xfId="3" applyFont="1" applyFill="1" applyBorder="1" applyAlignment="1">
      <alignment horizontal="center" vertical="center" wrapText="1"/>
    </xf>
    <xf numFmtId="0" fontId="11" fillId="2" borderId="16" xfId="3" applyFont="1" applyFill="1" applyBorder="1" applyAlignment="1">
      <alignment horizontal="center" vertical="center" wrapText="1"/>
    </xf>
    <xf numFmtId="0" fontId="6" fillId="2" borderId="16" xfId="3" applyFont="1" applyFill="1" applyBorder="1"/>
    <xf numFmtId="0" fontId="6" fillId="2" borderId="28" xfId="3" applyFont="1" applyFill="1" applyBorder="1"/>
    <xf numFmtId="0" fontId="6" fillId="2" borderId="20" xfId="3" applyFont="1" applyFill="1" applyBorder="1"/>
    <xf numFmtId="0" fontId="6" fillId="2" borderId="21" xfId="3" applyFont="1" applyFill="1" applyBorder="1"/>
    <xf numFmtId="1" fontId="6" fillId="2" borderId="0" xfId="3" applyNumberFormat="1" applyFont="1" applyFill="1" applyAlignment="1">
      <alignment horizontal="center"/>
    </xf>
    <xf numFmtId="2" fontId="6" fillId="2" borderId="0" xfId="3" applyNumberFormat="1" applyFont="1" applyFill="1" applyAlignment="1">
      <alignment horizontal="center" vertical="center"/>
    </xf>
    <xf numFmtId="1" fontId="6" fillId="2" borderId="0" xfId="3" applyNumberFormat="1" applyFont="1" applyFill="1" applyAlignment="1">
      <alignment horizontal="center" vertical="center"/>
    </xf>
    <xf numFmtId="164" fontId="6" fillId="2" borderId="0" xfId="3" applyNumberFormat="1" applyFont="1" applyFill="1" applyAlignment="1">
      <alignment horizontal="center" vertical="center"/>
    </xf>
    <xf numFmtId="173" fontId="6" fillId="2" borderId="0" xfId="3" applyNumberFormat="1" applyFont="1" applyFill="1" applyAlignment="1">
      <alignment horizontal="center" vertical="center"/>
    </xf>
    <xf numFmtId="3" fontId="6" fillId="2" borderId="0" xfId="3" applyNumberFormat="1" applyFont="1" applyFill="1" applyAlignment="1">
      <alignment horizontal="center" vertical="center"/>
    </xf>
    <xf numFmtId="171" fontId="6" fillId="2" borderId="0" xfId="3" applyNumberFormat="1" applyFont="1" applyFill="1" applyAlignment="1">
      <alignment horizontal="center" vertical="center"/>
    </xf>
    <xf numFmtId="9" fontId="11" fillId="2" borderId="22" xfId="3" applyNumberFormat="1" applyFont="1" applyFill="1" applyBorder="1" applyAlignment="1">
      <alignment horizontal="center" vertical="center" wrapText="1"/>
    </xf>
    <xf numFmtId="9" fontId="11" fillId="2" borderId="0" xfId="3" applyNumberFormat="1" applyFont="1" applyFill="1" applyBorder="1" applyAlignment="1">
      <alignment horizontal="center" vertical="center" wrapText="1"/>
    </xf>
    <xf numFmtId="1" fontId="10" fillId="2" borderId="0" xfId="3" applyNumberFormat="1" applyFont="1" applyFill="1" applyBorder="1" applyAlignment="1">
      <alignment horizontal="center" vertical="center"/>
    </xf>
    <xf numFmtId="9" fontId="10" fillId="2" borderId="29" xfId="2" applyFont="1" applyFill="1" applyBorder="1" applyAlignment="1">
      <alignment horizontal="center"/>
    </xf>
    <xf numFmtId="9" fontId="10" fillId="2" borderId="22" xfId="2" applyFont="1" applyFill="1" applyBorder="1" applyAlignment="1">
      <alignment horizontal="center"/>
    </xf>
    <xf numFmtId="2" fontId="31" fillId="2" borderId="0" xfId="3" applyNumberFormat="1" applyFont="1" applyFill="1" applyBorder="1" applyAlignment="1">
      <alignment horizontal="center" vertical="center"/>
    </xf>
    <xf numFmtId="2" fontId="10" fillId="2" borderId="23" xfId="3" applyNumberFormat="1" applyFont="1" applyFill="1" applyBorder="1" applyAlignment="1">
      <alignment horizontal="center"/>
    </xf>
    <xf numFmtId="2" fontId="10" fillId="2" borderId="0" xfId="3" applyNumberFormat="1" applyFont="1" applyFill="1" applyBorder="1" applyAlignment="1">
      <alignment horizontal="center"/>
    </xf>
    <xf numFmtId="0" fontId="6" fillId="2" borderId="29" xfId="3" applyFont="1" applyFill="1" applyBorder="1"/>
    <xf numFmtId="0" fontId="6" fillId="2" borderId="23" xfId="3" applyFont="1" applyFill="1" applyBorder="1"/>
    <xf numFmtId="0" fontId="6" fillId="2" borderId="0" xfId="3" applyFont="1" applyFill="1" applyAlignment="1">
      <alignment horizontal="center"/>
    </xf>
    <xf numFmtId="2" fontId="6" fillId="0" borderId="0" xfId="3" applyNumberFormat="1" applyFont="1" applyFill="1"/>
    <xf numFmtId="1" fontId="6" fillId="2" borderId="0" xfId="3" applyNumberFormat="1" applyFont="1" applyFill="1" applyBorder="1" applyAlignment="1">
      <alignment horizontal="center"/>
    </xf>
    <xf numFmtId="2" fontId="6" fillId="2" borderId="0" xfId="3" applyNumberFormat="1" applyFont="1" applyFill="1" applyBorder="1" applyAlignment="1">
      <alignment horizontal="center" vertical="center"/>
    </xf>
    <xf numFmtId="173" fontId="6" fillId="2" borderId="0" xfId="3" applyNumberFormat="1" applyFont="1" applyFill="1" applyBorder="1" applyAlignment="1">
      <alignment horizontal="center" vertical="center"/>
    </xf>
    <xf numFmtId="3" fontId="6" fillId="2" borderId="0" xfId="3" applyNumberFormat="1" applyFont="1" applyFill="1" applyBorder="1" applyAlignment="1">
      <alignment horizontal="center" vertical="center"/>
    </xf>
    <xf numFmtId="3" fontId="32" fillId="2" borderId="0" xfId="3" applyNumberFormat="1" applyFont="1" applyFill="1" applyAlignment="1">
      <alignment horizontal="center" vertical="center"/>
    </xf>
    <xf numFmtId="1" fontId="6" fillId="2" borderId="0" xfId="3" applyNumberFormat="1" applyFont="1" applyFill="1" applyBorder="1" applyAlignment="1">
      <alignment horizontal="center" vertical="center"/>
    </xf>
    <xf numFmtId="9" fontId="11" fillId="2" borderId="24" xfId="3" applyNumberFormat="1" applyFont="1" applyFill="1" applyBorder="1" applyAlignment="1">
      <alignment horizontal="center" vertical="center" wrapText="1"/>
    </xf>
    <xf numFmtId="9" fontId="11" fillId="2" borderId="25" xfId="3" applyNumberFormat="1" applyFont="1" applyFill="1" applyBorder="1" applyAlignment="1">
      <alignment horizontal="center" vertical="center" wrapText="1"/>
    </xf>
    <xf numFmtId="1" fontId="10" fillId="2" borderId="25" xfId="3" applyNumberFormat="1" applyFont="1" applyFill="1" applyBorder="1" applyAlignment="1">
      <alignment horizontal="center" vertical="center"/>
    </xf>
    <xf numFmtId="9" fontId="10" fillId="2" borderId="30" xfId="2" applyFont="1" applyFill="1" applyBorder="1" applyAlignment="1">
      <alignment horizontal="center"/>
    </xf>
    <xf numFmtId="9" fontId="10" fillId="2" borderId="24" xfId="2" applyFont="1" applyFill="1" applyBorder="1" applyAlignment="1">
      <alignment horizontal="center"/>
    </xf>
    <xf numFmtId="2" fontId="31" fillId="2" borderId="25" xfId="3" applyNumberFormat="1" applyFont="1" applyFill="1" applyBorder="1" applyAlignment="1">
      <alignment horizontal="center" vertical="center"/>
    </xf>
    <xf numFmtId="2" fontId="10" fillId="2" borderId="26" xfId="3" applyNumberFormat="1" applyFont="1" applyFill="1" applyBorder="1" applyAlignment="1">
      <alignment horizontal="center"/>
    </xf>
    <xf numFmtId="1" fontId="24" fillId="0" borderId="0" xfId="3" applyNumberFormat="1" applyFont="1" applyFill="1" applyBorder="1" applyAlignment="1">
      <alignment horizontal="left"/>
    </xf>
    <xf numFmtId="1" fontId="33" fillId="0" borderId="0" xfId="3" quotePrefix="1" applyNumberFormat="1" applyFont="1" applyFill="1" applyAlignment="1">
      <alignment horizontal="left"/>
    </xf>
    <xf numFmtId="43" fontId="0" fillId="0" borderId="0" xfId="0" applyNumberFormat="1"/>
    <xf numFmtId="165" fontId="0" fillId="0" borderId="10" xfId="0" applyNumberFormat="1" applyFill="1" applyBorder="1"/>
    <xf numFmtId="164" fontId="20" fillId="4" borderId="10" xfId="0" applyNumberFormat="1" applyFont="1" applyFill="1" applyBorder="1" applyAlignment="1">
      <alignment horizontal="center" vertical="center" wrapText="1"/>
    </xf>
    <xf numFmtId="165" fontId="0" fillId="10" borderId="10" xfId="0" applyNumberFormat="1" applyFill="1" applyBorder="1"/>
    <xf numFmtId="0" fontId="0" fillId="0" borderId="17" xfId="0" applyBorder="1"/>
    <xf numFmtId="0" fontId="0" fillId="0" borderId="18" xfId="0" applyBorder="1"/>
    <xf numFmtId="174" fontId="0" fillId="0" borderId="19" xfId="0" applyNumberFormat="1" applyBorder="1" applyAlignment="1">
      <alignment horizontal="center"/>
    </xf>
    <xf numFmtId="0" fontId="17" fillId="0" borderId="17" xfId="0" applyFont="1" applyBorder="1"/>
    <xf numFmtId="0" fontId="17" fillId="0" borderId="18" xfId="0" applyFont="1" applyBorder="1"/>
    <xf numFmtId="174" fontId="17" fillId="0" borderId="19" xfId="0" applyNumberFormat="1" applyFont="1" applyBorder="1" applyAlignment="1">
      <alignment horizontal="center"/>
    </xf>
    <xf numFmtId="1" fontId="0" fillId="5" borderId="4" xfId="0" applyNumberFormat="1" applyFont="1" applyFill="1" applyBorder="1" applyAlignment="1">
      <alignment horizontal="left" vertical="center" indent="1"/>
    </xf>
    <xf numFmtId="0" fontId="0" fillId="5" borderId="0" xfId="0" applyFill="1" applyBorder="1"/>
    <xf numFmtId="167" fontId="0" fillId="5" borderId="5" xfId="1" applyNumberFormat="1" applyFont="1" applyFill="1" applyBorder="1"/>
    <xf numFmtId="175" fontId="0" fillId="5" borderId="10" xfId="0" applyNumberFormat="1" applyFill="1" applyBorder="1"/>
    <xf numFmtId="167" fontId="0" fillId="2" borderId="10" xfId="1" applyNumberFormat="1" applyFont="1" applyFill="1" applyBorder="1"/>
    <xf numFmtId="168" fontId="0" fillId="5" borderId="12" xfId="1" applyNumberFormat="1" applyFont="1" applyFill="1" applyBorder="1"/>
    <xf numFmtId="164" fontId="2" fillId="4" borderId="11" xfId="0" applyNumberFormat="1" applyFont="1" applyFill="1" applyBorder="1" applyAlignment="1">
      <alignment horizontal="center" vertical="center" wrapText="1"/>
    </xf>
    <xf numFmtId="164" fontId="0" fillId="5" borderId="5" xfId="0" applyNumberFormat="1" applyFont="1" applyFill="1" applyBorder="1"/>
    <xf numFmtId="168" fontId="0" fillId="3" borderId="10" xfId="0" applyNumberFormat="1" applyFill="1" applyBorder="1" applyAlignment="1">
      <alignment horizontal="left" indent="2"/>
    </xf>
    <xf numFmtId="0" fontId="0" fillId="5" borderId="1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5" fillId="5" borderId="28" xfId="3" applyFont="1" applyFill="1" applyBorder="1" applyAlignment="1">
      <alignment horizontal="center" wrapText="1"/>
    </xf>
    <xf numFmtId="0" fontId="25" fillId="5" borderId="29" xfId="3" applyFont="1" applyFill="1" applyBorder="1" applyAlignment="1">
      <alignment horizontal="center" wrapText="1"/>
    </xf>
    <xf numFmtId="0" fontId="10" fillId="5" borderId="28" xfId="3" applyFont="1" applyFill="1" applyBorder="1" applyAlignment="1">
      <alignment horizontal="center" vertical="center" wrapText="1"/>
    </xf>
    <xf numFmtId="0" fontId="10" fillId="5" borderId="29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wrapText="1"/>
    </xf>
    <xf numFmtId="0" fontId="25" fillId="5" borderId="22" xfId="3" applyFont="1" applyFill="1" applyBorder="1" applyAlignment="1">
      <alignment horizontal="center" wrapText="1"/>
    </xf>
    <xf numFmtId="0" fontId="25" fillId="5" borderId="0" xfId="3" applyFont="1" applyFill="1" applyBorder="1" applyAlignment="1">
      <alignment horizontal="center" wrapText="1"/>
    </xf>
    <xf numFmtId="0" fontId="14" fillId="5" borderId="27" xfId="3" applyFont="1" applyFill="1" applyBorder="1" applyAlignment="1">
      <alignment horizontal="center" wrapText="1"/>
    </xf>
    <xf numFmtId="0" fontId="27" fillId="5" borderId="29" xfId="3" applyFont="1" applyFill="1" applyBorder="1" applyAlignment="1">
      <alignment horizontal="center" vertical="center"/>
    </xf>
    <xf numFmtId="0" fontId="27" fillId="5" borderId="30" xfId="3" applyFont="1" applyFill="1" applyBorder="1" applyAlignment="1">
      <alignment horizontal="center" vertical="center"/>
    </xf>
    <xf numFmtId="0" fontId="14" fillId="0" borderId="16" xfId="3" applyFont="1" applyFill="1" applyBorder="1" applyAlignment="1">
      <alignment horizontal="center" wrapText="1"/>
    </xf>
    <xf numFmtId="0" fontId="14" fillId="5" borderId="20" xfId="3" applyFont="1" applyFill="1" applyBorder="1" applyAlignment="1">
      <alignment horizontal="center" wrapText="1"/>
    </xf>
    <xf numFmtId="0" fontId="14" fillId="5" borderId="16" xfId="3" applyFont="1" applyFill="1" applyBorder="1" applyAlignment="1">
      <alignment horizontal="center" wrapText="1"/>
    </xf>
    <xf numFmtId="0" fontId="6" fillId="5" borderId="18" xfId="3" applyFont="1" applyFill="1" applyBorder="1" applyAlignment="1">
      <alignment horizontal="center"/>
    </xf>
    <xf numFmtId="0" fontId="8" fillId="5" borderId="16" xfId="3" applyFont="1" applyFill="1" applyBorder="1" applyAlignment="1">
      <alignment horizontal="center" vertical="center" wrapText="1"/>
    </xf>
    <xf numFmtId="0" fontId="8" fillId="5" borderId="0" xfId="3" applyFont="1" applyFill="1" applyBorder="1" applyAlignment="1">
      <alignment horizontal="center" vertical="center" wrapText="1"/>
    </xf>
    <xf numFmtId="0" fontId="26" fillId="5" borderId="16" xfId="3" applyFont="1" applyFill="1" applyBorder="1" applyAlignment="1">
      <alignment horizontal="center" vertical="center" wrapText="1"/>
    </xf>
    <xf numFmtId="0" fontId="26" fillId="5" borderId="0" xfId="3" applyFont="1" applyFill="1" applyBorder="1" applyAlignment="1">
      <alignment horizontal="center" vertical="center" wrapText="1"/>
    </xf>
    <xf numFmtId="0" fontId="25" fillId="5" borderId="28" xfId="3" applyFont="1" applyFill="1" applyBorder="1" applyAlignment="1">
      <alignment horizontal="center" vertical="center" wrapText="1"/>
    </xf>
    <xf numFmtId="0" fontId="25" fillId="5" borderId="29" xfId="3" applyFont="1" applyFill="1" applyBorder="1" applyAlignment="1">
      <alignment horizontal="center" vertical="center" wrapText="1"/>
    </xf>
    <xf numFmtId="0" fontId="25" fillId="5" borderId="3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0" fontId="14" fillId="2" borderId="0" xfId="3" applyFont="1" applyFill="1" applyBorder="1" applyAlignment="1">
      <alignment horizontal="center" wrapText="1"/>
    </xf>
    <xf numFmtId="0" fontId="14" fillId="0" borderId="0" xfId="3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 wrapText="1"/>
    </xf>
    <xf numFmtId="0" fontId="14" fillId="0" borderId="7" xfId="3" applyFont="1" applyFill="1" applyBorder="1" applyAlignment="1">
      <alignment horizontal="center" wrapText="1"/>
    </xf>
    <xf numFmtId="0" fontId="14" fillId="0" borderId="27" xfId="3" applyFont="1" applyFill="1" applyBorder="1" applyAlignment="1">
      <alignment horizontal="center" wrapText="1"/>
    </xf>
  </cellXfs>
  <cellStyles count="6">
    <cellStyle name="Millares" xfId="1" builtinId="3"/>
    <cellStyle name="Normal" xfId="0" builtinId="0"/>
    <cellStyle name="Normal 13" xfId="5"/>
    <cellStyle name="Normal 2" xfId="3"/>
    <cellStyle name="Normal 3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Start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582403</xdr:colOff>
      <xdr:row>5</xdr:row>
      <xdr:rowOff>106680</xdr:rowOff>
    </xdr:to>
    <xdr:grpSp>
      <xdr:nvGrpSpPr>
        <xdr:cNvPr id="2" name="Group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F32FA-76B5-410A-B768-373B53248A2F}"/>
            </a:ext>
          </a:extLst>
        </xdr:cNvPr>
        <xdr:cNvGrpSpPr/>
      </xdr:nvGrpSpPr>
      <xdr:grpSpPr>
        <a:xfrm>
          <a:off x="57150" y="0"/>
          <a:ext cx="525253" cy="1135380"/>
          <a:chOff x="85661" y="0"/>
          <a:chExt cx="525253" cy="879704"/>
        </a:xfrm>
        <a:solidFill>
          <a:schemeClr val="accent6">
            <a:lumMod val="75000"/>
          </a:schemeClr>
        </a:solidFill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A8FEFFE-1D4E-4CDF-8CCA-7D7169B04DFA}"/>
              </a:ext>
            </a:extLst>
          </xdr:cNvPr>
          <xdr:cNvGrpSpPr/>
        </xdr:nvGrpSpPr>
        <xdr:grpSpPr>
          <a:xfrm>
            <a:off x="87566" y="0"/>
            <a:ext cx="523348" cy="877799"/>
            <a:chOff x="7657771" y="3572926"/>
            <a:chExt cx="1025745" cy="1994995"/>
          </a:xfrm>
          <a:grpFill/>
        </xdr:grpSpPr>
        <xdr:sp macro="" textlink="">
          <xdr:nvSpPr>
            <xdr:cNvPr id="5" name="Flowchart: Delay 4">
              <a:extLst>
                <a:ext uri="{FF2B5EF4-FFF2-40B4-BE49-F238E27FC236}">
                  <a16:creationId xmlns:a16="http://schemas.microsoft.com/office/drawing/2014/main" id="{B53D030B-D0F3-4B68-B6A3-A7743DDFAF66}"/>
                </a:ext>
              </a:extLst>
            </xdr:cNvPr>
            <xdr:cNvSpPr/>
          </xdr:nvSpPr>
          <xdr:spPr>
            <a:xfrm rot="5400000">
              <a:off x="7633138" y="4517543"/>
              <a:ext cx="1075011" cy="1025745"/>
            </a:xfrm>
            <a:prstGeom prst="flowChartDelay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" name="Rectangle 5">
              <a:extLst>
                <a:ext uri="{FF2B5EF4-FFF2-40B4-BE49-F238E27FC236}">
                  <a16:creationId xmlns:a16="http://schemas.microsoft.com/office/drawing/2014/main" id="{42F3BA6D-0F2C-43A0-B34C-913985BFB926}"/>
                </a:ext>
              </a:extLst>
            </xdr:cNvPr>
            <xdr:cNvSpPr/>
          </xdr:nvSpPr>
          <xdr:spPr>
            <a:xfrm>
              <a:off x="7657772" y="3572926"/>
              <a:ext cx="1025744" cy="919984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</xdr:grp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AA8F1BF2-D452-4A15-8F96-3F783C3E2EC9}"/>
              </a:ext>
            </a:extLst>
          </xdr:cNvPr>
          <xdr:cNvSpPr txBox="1"/>
        </xdr:nvSpPr>
        <xdr:spPr>
          <a:xfrm>
            <a:off x="152137" y="113576"/>
            <a:ext cx="382708" cy="486105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2800" b="1">
                <a:solidFill>
                  <a:schemeClr val="bg1"/>
                </a:solidFill>
              </a:rPr>
              <a:t>D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2</xdr:row>
      <xdr:rowOff>15241</xdr:rowOff>
    </xdr:from>
    <xdr:to>
      <xdr:col>9</xdr:col>
      <xdr:colOff>26620</xdr:colOff>
      <xdr:row>4</xdr:row>
      <xdr:rowOff>106681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" y="381001"/>
          <a:ext cx="549778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60960</xdr:colOff>
      <xdr:row>31</xdr:row>
      <xdr:rowOff>0</xdr:rowOff>
    </xdr:from>
    <xdr:to>
      <xdr:col>2</xdr:col>
      <xdr:colOff>480060</xdr:colOff>
      <xdr:row>31</xdr:row>
      <xdr:rowOff>205740</xdr:rowOff>
    </xdr:to>
    <xdr:pic>
      <xdr:nvPicPr>
        <xdr:cNvPr id="53" name="Imagen 5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8679180"/>
          <a:ext cx="121158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22860</xdr:colOff>
      <xdr:row>32</xdr:row>
      <xdr:rowOff>45720</xdr:rowOff>
    </xdr:from>
    <xdr:to>
      <xdr:col>3</xdr:col>
      <xdr:colOff>708660</xdr:colOff>
      <xdr:row>32</xdr:row>
      <xdr:rowOff>228600</xdr:rowOff>
    </xdr:to>
    <xdr:pic>
      <xdr:nvPicPr>
        <xdr:cNvPr id="54" name="Imagen 5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968740"/>
          <a:ext cx="227076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22860</xdr:colOff>
      <xdr:row>33</xdr:row>
      <xdr:rowOff>60960</xdr:rowOff>
    </xdr:from>
    <xdr:to>
      <xdr:col>3</xdr:col>
      <xdr:colOff>137160</xdr:colOff>
      <xdr:row>33</xdr:row>
      <xdr:rowOff>251460</xdr:rowOff>
    </xdr:to>
    <xdr:pic>
      <xdr:nvPicPr>
        <xdr:cNvPr id="55" name="Imagen 5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9227820"/>
          <a:ext cx="169926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2</xdr:row>
      <xdr:rowOff>15240</xdr:rowOff>
    </xdr:from>
    <xdr:to>
      <xdr:col>9</xdr:col>
      <xdr:colOff>22860</xdr:colOff>
      <xdr:row>4</xdr:row>
      <xdr:rowOff>106680</xdr:rowOff>
    </xdr:to>
    <xdr:sp macro="" textlink="">
      <xdr:nvSpPr>
        <xdr:cNvPr id="5122" name="AutoShape 2"/>
        <xdr:cNvSpPr>
          <a:spLocks noChangeAspect="1" noChangeArrowheads="1"/>
        </xdr:cNvSpPr>
      </xdr:nvSpPr>
      <xdr:spPr bwMode="auto">
        <a:xfrm>
          <a:off x="998220" y="381000"/>
          <a:ext cx="549402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5</xdr:col>
      <xdr:colOff>117069</xdr:colOff>
      <xdr:row>15</xdr:row>
      <xdr:rowOff>76146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5"/>
            <xdr:cNvSpPr txBox="1"/>
          </xdr:nvSpPr>
          <xdr:spPr>
            <a:xfrm>
              <a:off x="1584960" y="3474720"/>
              <a:ext cx="3286989" cy="624786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pt-BR" sz="14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𝑃𝐸𝑦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= 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𝑃𝐸𝐹𝐶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𝑗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𝑦</m:t>
                        </m:r>
                      </m:e>
                      <m:sup/>
                    </m:sSup>
                    <m:r>
                      <a:rPr lang="pt-BR" sz="1400" i="1"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∑"/>
                        <m:ctrlPr>
                          <a:rPr lang="pt-BR" sz="14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MX" sz="14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𝐹𝐶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𝑗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𝐶𝑂𝐸𝐹𝑖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s-MX" sz="1400" b="0" i="1" baseline="-25000">
                            <a:latin typeface="Cambria Math" panose="02040503050406030204" pitchFamily="18" charset="0"/>
                          </a:rPr>
                          <m:t>𝑗</m:t>
                        </m:r>
                        <m:r>
                          <a:rPr lang="es-MX" sz="1400" b="0" i="1">
                            <a:latin typeface="Cambria Math" panose="02040503050406030204" pitchFamily="18" charset="0"/>
                          </a:rPr>
                          <m:t>  </m:t>
                        </m:r>
                      </m:e>
                    </m:nary>
                  </m:oMath>
                </m:oMathPara>
              </a14:m>
              <a:endParaRPr lang="es-MX" sz="1400"/>
            </a:p>
          </xdr:txBody>
        </xdr:sp>
      </mc:Choice>
      <mc:Fallback xmlns="">
        <xdr:sp macro="" textlink="">
          <xdr:nvSpPr>
            <xdr:cNvPr id="2" name="CuadroTexto 5"/>
            <xdr:cNvSpPr txBox="1"/>
          </xdr:nvSpPr>
          <xdr:spPr>
            <a:xfrm>
              <a:off x="1584960" y="3474720"/>
              <a:ext cx="3286989" cy="624786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:r>
                <a:rPr lang="pt-BR" sz="1400" i="0">
                  <a:latin typeface="Cambria Math" panose="02040503050406030204" pitchFamily="18" charset="0"/>
                </a:rPr>
                <a:t>〖</a:t>
              </a:r>
              <a:r>
                <a:rPr lang="es-MX" sz="1400" b="0" i="0">
                  <a:latin typeface="Cambria Math" panose="02040503050406030204" pitchFamily="18" charset="0"/>
                </a:rPr>
                <a:t>𝑃𝐸𝑦= 𝑃𝐸𝐹𝐶</a:t>
              </a:r>
              <a:r>
                <a:rPr lang="es-MX" sz="1400" b="0" i="0" baseline="-25000">
                  <a:latin typeface="Cambria Math" panose="02040503050406030204" pitchFamily="18" charset="0"/>
                </a:rPr>
                <a:t>,𝑗,𝑦</a:t>
              </a:r>
              <a:r>
                <a:rPr lang="pt-BR" sz="1400" b="0" i="0" baseline="-25000">
                  <a:latin typeface="Cambria Math" panose="02040503050406030204" pitchFamily="18" charset="0"/>
                </a:rPr>
                <a:t>〗^ </a:t>
              </a:r>
              <a:r>
                <a:rPr lang="pt-BR" sz="1400" i="0">
                  <a:latin typeface="Cambria Math" panose="02040503050406030204" pitchFamily="18" charset="0"/>
                </a:rPr>
                <a:t>=∑16</a:t>
              </a:r>
              <a:r>
                <a:rPr lang="es-MX" sz="1400" b="0" i="0">
                  <a:latin typeface="Cambria Math" panose="02040503050406030204" pitchFamily="18" charset="0"/>
                </a:rPr>
                <a:t>_𝑖▒</a:t>
              </a:r>
              <a:r>
                <a:rPr lang="pt-BR" sz="1400" b="0" i="0">
                  <a:latin typeface="Cambria Math" panose="02040503050406030204" pitchFamily="18" charset="0"/>
                </a:rPr>
                <a:t>〖</a:t>
              </a:r>
              <a:r>
                <a:rPr lang="es-MX" sz="1400" b="0" i="0">
                  <a:latin typeface="Cambria Math" panose="02040503050406030204" pitchFamily="18" charset="0"/>
                </a:rPr>
                <a:t>𝐹𝐶</a:t>
              </a:r>
              <a:r>
                <a:rPr lang="es-MX" sz="1400" b="0" i="0" baseline="-25000">
                  <a:latin typeface="Cambria Math" panose="02040503050406030204" pitchFamily="18" charset="0"/>
                </a:rPr>
                <a:t>𝑖,𝑗,𝑦</a:t>
              </a:r>
              <a:r>
                <a:rPr lang="es-MX" sz="1400" b="0" i="0">
                  <a:latin typeface="Cambria Math" panose="02040503050406030204" pitchFamily="18" charset="0"/>
                </a:rPr>
                <a:t> 𝑋 𝐶𝑂𝐸𝐹𝑖</a:t>
              </a:r>
              <a:r>
                <a:rPr lang="es-MX" sz="1400" b="0" i="0" baseline="-25000">
                  <a:latin typeface="Cambria Math" panose="02040503050406030204" pitchFamily="18" charset="0"/>
                </a:rPr>
                <a:t>,𝑗</a:t>
              </a:r>
              <a:r>
                <a:rPr lang="es-MX" sz="1400" b="0" i="0">
                  <a:latin typeface="Cambria Math" panose="02040503050406030204" pitchFamily="18" charset="0"/>
                </a:rPr>
                <a:t>  </a:t>
              </a:r>
              <a:r>
                <a:rPr lang="pt-BR" sz="1400" b="0" i="0">
                  <a:latin typeface="Cambria Math" panose="02040503050406030204" pitchFamily="18" charset="0"/>
                </a:rPr>
                <a:t>〗</a:t>
              </a:r>
              <a:endParaRPr lang="es-MX" sz="1400"/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13</xdr:row>
          <xdr:rowOff>76200</xdr:rowOff>
        </xdr:from>
        <xdr:to>
          <xdr:col>7</xdr:col>
          <xdr:colOff>251460</xdr:colOff>
          <xdr:row>17</xdr:row>
          <xdr:rowOff>83820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27</xdr:row>
      <xdr:rowOff>0</xdr:rowOff>
    </xdr:from>
    <xdr:to>
      <xdr:col>10</xdr:col>
      <xdr:colOff>480060</xdr:colOff>
      <xdr:row>49</xdr:row>
      <xdr:rowOff>83820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4206240"/>
          <a:ext cx="8153400" cy="410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457200</xdr:colOff>
          <xdr:row>5</xdr:row>
          <xdr:rowOff>22860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fo4/cndc/media/archivos/archivos/BDFACTU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%202011\INFORMACION%20MEMORIA%202010\GER.%20ADM\JL\JL%20Base%20cuadros%20Memoria%202010%20(4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emoria\detalle_Resultados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8AdicionalesM_Plazol_Nov2018\AnexoTerfer_M_Plazo_Nov18%20-%20copi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Calculos%20Facgtor%20Fransisco/20181117_GiZ_BO_GHG_Power_Sector%20V2%20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ficiencia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FACTOR/Eduardo/EG_bruta_2005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lobet\envios\hernan\ANEXOS%20PN\Formato%20de%20Anexos%20PdeNodo\ANEXO2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Respaldo%20E\Disco%20E\Disco%20C\SMEC%20-%20CNDC%20Transacciones\DOCUMENTO%20TRANSACCIONES\2010\Noviembre\back\14%20al%2030%20OCTUBRE%20DE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3_Adicionales\006_FactoresTemperaturas\14_FERCHOTEMP2018_Nov18_M_Pla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sales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01_EstudiosMedianoPlazo_PreciosNodo\0001_Anexos\003Adicionales\36AdicionalesM_Plazo_May2018_Andina\AnexoTerfer_M_Plazo_Final_May18_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~1\usuario\CONFIG~1\Temp\Rar$DI00.500\Cuadro%20por%20departamento_dentro%20y%20fuera%20del%20SI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Envios\ronald\Base%20cuadros%20Memoria%202012%20r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1"/>
      <sheetName val="BDFACTUR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P4" t="str">
            <v>CAPACIDAD DISPONIBLE SIN MARGEN DE RESERVA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  <sheetName val="PLAN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_1_2"/>
      <sheetName val="Precio_Combust"/>
      <sheetName val="ANEXO5C"/>
      <sheetName val="ANEXO5D1"/>
      <sheetName val="ANEXO5D1conProy"/>
      <sheetName val="ANEXO5D2"/>
      <sheetName val="ANEXO5E"/>
      <sheetName val="ANEXO8C"/>
      <sheetName val="ANEXO8E"/>
      <sheetName val="Nov2019"/>
      <sheetName val="May2019"/>
      <sheetName val="Nov2018"/>
      <sheetName val="TEMEDIA_1"/>
      <sheetName val="TEMEDIA_2"/>
      <sheetName val="TEmediaDisel_1"/>
      <sheetName val="TEmediaDisel_2"/>
      <sheetName val="TmediaDual_1"/>
      <sheetName val="TmediaDual_2"/>
      <sheetName val="TmediaDualAntiguo"/>
      <sheetName val="PfirmeGAS198"/>
      <sheetName val="PfirmeDual1"/>
      <sheetName val="PfirmeGAS398"/>
      <sheetName val="PfirmeDual3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16">
          <cell r="A16" t="str">
            <v>GCH01</v>
          </cell>
        </row>
      </sheetData>
      <sheetData sheetId="15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18.146451691989611</v>
          </cell>
          <cell r="R16">
            <v>18.208878595873379</v>
          </cell>
          <cell r="S16">
            <v>13.986030344827578</v>
          </cell>
          <cell r="T16">
            <v>14.085576363636356</v>
          </cell>
          <cell r="U16">
            <v>14.137030262664162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19.35352498551817</v>
          </cell>
          <cell r="R17">
            <v>19.428704960779061</v>
          </cell>
          <cell r="S17">
            <v>14.710023750000035</v>
          </cell>
          <cell r="T17">
            <v>14.829913166666701</v>
          </cell>
          <cell r="U17">
            <v>14.891878483146103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18.16570698579725</v>
          </cell>
          <cell r="R18">
            <v>18.232158337246407</v>
          </cell>
          <cell r="S18">
            <v>13.750225568181753</v>
          </cell>
          <cell r="T18">
            <v>13.850882274235364</v>
          </cell>
          <cell r="U18">
            <v>13.905653228984175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17.842008030234368</v>
          </cell>
          <cell r="R19">
            <v>17.902866309491372</v>
          </cell>
          <cell r="S19">
            <v>13.482086861745529</v>
          </cell>
          <cell r="T19">
            <v>13.579135708032252</v>
          </cell>
          <cell r="U19">
            <v>13.629296705311987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19.20722347509383</v>
          </cell>
          <cell r="R20">
            <v>19.276127403195495</v>
          </cell>
          <cell r="S20">
            <v>12.905384887018188</v>
          </cell>
          <cell r="T20">
            <v>13.01636668742924</v>
          </cell>
          <cell r="U20">
            <v>13.073159120476431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19.20546434585799</v>
          </cell>
          <cell r="R21">
            <v>19.274365574920449</v>
          </cell>
          <cell r="S21">
            <v>12.905036841333631</v>
          </cell>
          <cell r="T21">
            <v>13.014916766762882</v>
          </cell>
          <cell r="U21">
            <v>13.071706975190844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16.896098212678847</v>
          </cell>
          <cell r="R22">
            <v>16.953602891531471</v>
          </cell>
          <cell r="S22">
            <v>11.019771470854494</v>
          </cell>
          <cell r="T22">
            <v>11.111476351776501</v>
          </cell>
          <cell r="U22">
            <v>11.158873223241059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12.161759503426442</v>
          </cell>
          <cell r="R23">
            <v>12.168613632531395</v>
          </cell>
          <cell r="S23">
            <v>7.5313388864230655</v>
          </cell>
          <cell r="T23">
            <v>7.5422970902689039</v>
          </cell>
          <cell r="U23">
            <v>7.547946444072295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12.525300992206136</v>
          </cell>
          <cell r="R24">
            <v>12.539439035462649</v>
          </cell>
          <cell r="S24">
            <v>7.8192756574299107</v>
          </cell>
          <cell r="T24">
            <v>7.8419375640447031</v>
          </cell>
          <cell r="U24">
            <v>7.8535905118110376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12.525167450829594</v>
          </cell>
          <cell r="R25">
            <v>12.539453990559952</v>
          </cell>
          <cell r="S25">
            <v>7.8191628246318503</v>
          </cell>
          <cell r="T25">
            <v>7.8418274957235603</v>
          </cell>
          <cell r="U25">
            <v>7.8536028381962764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17.417556843904407</v>
          </cell>
          <cell r="R26">
            <v>17.472121636663886</v>
          </cell>
          <cell r="S26">
            <v>13.395619773311914</v>
          </cell>
          <cell r="T26">
            <v>13.484802024657551</v>
          </cell>
          <cell r="U26">
            <v>13.529775764542951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17.660342859912078</v>
          </cell>
          <cell r="R27">
            <v>17.72073873192209</v>
          </cell>
          <cell r="S27">
            <v>13.590888164522035</v>
          </cell>
          <cell r="T27">
            <v>13.684912656065466</v>
          </cell>
          <cell r="U27">
            <v>13.734692525108555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3.5000000000000018</v>
          </cell>
          <cell r="R30">
            <v>3.5000000000000013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3.5000000000000071</v>
          </cell>
          <cell r="R31">
            <v>3.5000000000000071</v>
          </cell>
          <cell r="S31">
            <v>0</v>
          </cell>
          <cell r="T31">
            <v>0</v>
          </cell>
          <cell r="U31">
            <v>0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  <cell r="S32">
            <v>0</v>
          </cell>
          <cell r="T32">
            <v>0</v>
          </cell>
          <cell r="U32">
            <v>0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  <cell r="S33">
            <v>0</v>
          </cell>
          <cell r="T33">
            <v>0</v>
          </cell>
          <cell r="U33">
            <v>0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15.421792083267436</v>
          </cell>
          <cell r="R34">
            <v>15.451412542335746</v>
          </cell>
          <cell r="S34">
            <v>9.1859662873505723</v>
          </cell>
          <cell r="T34">
            <v>9.2322940040722585</v>
          </cell>
          <cell r="U34">
            <v>9.2565141637065409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15.421792083267436</v>
          </cell>
          <cell r="R35">
            <v>15.451412542335746</v>
          </cell>
          <cell r="S35">
            <v>9.1859662873505723</v>
          </cell>
          <cell r="T35">
            <v>9.2322940040722585</v>
          </cell>
          <cell r="U35">
            <v>9.2565141637065409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15.105975260892256</v>
          </cell>
          <cell r="R36">
            <v>15.132272424034202</v>
          </cell>
          <cell r="S36">
            <v>8.9328835970862794</v>
          </cell>
          <cell r="T36">
            <v>8.9740558101442591</v>
          </cell>
          <cell r="U36">
            <v>8.9955585656470642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15.428434098731355</v>
          </cell>
          <cell r="R37">
            <v>15.455530764431991</v>
          </cell>
          <cell r="S37">
            <v>10.150417015548165</v>
          </cell>
          <cell r="T37">
            <v>10.193893260584817</v>
          </cell>
          <cell r="U37">
            <v>10.216150380333614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15.61934283835372</v>
          </cell>
          <cell r="R38">
            <v>15.643373419525116</v>
          </cell>
          <cell r="S38">
            <v>10.312514875142519</v>
          </cell>
          <cell r="T38">
            <v>10.350705125402833</v>
          </cell>
          <cell r="U38">
            <v>10.370443772536543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17.740579523663744</v>
          </cell>
          <cell r="R39">
            <v>17.770762422086655</v>
          </cell>
          <cell r="S39">
            <v>10.208646740791705</v>
          </cell>
          <cell r="T39">
            <v>10.255617486722915</v>
          </cell>
          <cell r="U39">
            <v>10.280409628751991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16.134012614571599</v>
          </cell>
          <cell r="R40">
            <v>16.17839146626887</v>
          </cell>
          <cell r="S40">
            <v>11.860055777580779</v>
          </cell>
          <cell r="T40">
            <v>11.932246215508565</v>
          </cell>
          <cell r="U40">
            <v>11.968545840358384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15.841971149072512</v>
          </cell>
          <cell r="R41">
            <v>15.880213956888529</v>
          </cell>
          <cell r="S41">
            <v>11.856875367801036</v>
          </cell>
          <cell r="T41">
            <v>11.920761016805464</v>
          </cell>
          <cell r="U41">
            <v>11.952041672429335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15.831765890410409</v>
          </cell>
          <cell r="R42">
            <v>15.883431400570393</v>
          </cell>
          <cell r="S42">
            <v>11.830622227336104</v>
          </cell>
          <cell r="T42">
            <v>11.912413638566463</v>
          </cell>
          <cell r="U42">
            <v>11.954673376363989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15.63811314737778</v>
          </cell>
          <cell r="R43">
            <v>15.677809433038691</v>
          </cell>
          <cell r="S43">
            <v>11.689429503378372</v>
          </cell>
          <cell r="T43">
            <v>11.754015625675672</v>
          </cell>
          <cell r="U43">
            <v>11.78648515163934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20.624157702668192</v>
          </cell>
          <cell r="R44">
            <v>20.664739387239504</v>
          </cell>
          <cell r="S44">
            <v>10.152581810237825</v>
          </cell>
          <cell r="T44">
            <v>10.213854633720906</v>
          </cell>
          <cell r="U44">
            <v>10.24704837058821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20.624157702668192</v>
          </cell>
          <cell r="R45">
            <v>20.664739387239504</v>
          </cell>
          <cell r="S45">
            <v>10.152581810237825</v>
          </cell>
          <cell r="T45">
            <v>10.213854633720906</v>
          </cell>
          <cell r="U45">
            <v>10.24704837058821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20.624157702668192</v>
          </cell>
          <cell r="R46">
            <v>20.664739387239504</v>
          </cell>
          <cell r="S46">
            <v>10.152581810237825</v>
          </cell>
          <cell r="T46">
            <v>10.213854633720906</v>
          </cell>
          <cell r="U46">
            <v>10.24704837058821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20.624157702668192</v>
          </cell>
          <cell r="R47">
            <v>20.664739387239504</v>
          </cell>
          <cell r="S47">
            <v>10.152581810237825</v>
          </cell>
          <cell r="T47">
            <v>10.213854633720906</v>
          </cell>
          <cell r="U47">
            <v>10.24704837058821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15.8479400278369</v>
          </cell>
          <cell r="R48">
            <v>15.888917770145376</v>
          </cell>
          <cell r="S48">
            <v>12.285007256695074</v>
          </cell>
          <cell r="T48">
            <v>12.35678507949596</v>
          </cell>
          <cell r="U48">
            <v>12.391809998584911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26.936498480413018</v>
          </cell>
          <cell r="R49">
            <v>26.961469672296783</v>
          </cell>
          <cell r="S49">
            <v>9.7817717368421047</v>
          </cell>
          <cell r="T49">
            <v>9.8024734580152639</v>
          </cell>
          <cell r="U49">
            <v>9.8238170930232531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26.756859619398398</v>
          </cell>
          <cell r="R50">
            <v>26.779695938147189</v>
          </cell>
          <cell r="S50">
            <v>9.6299988157893974</v>
          </cell>
          <cell r="T50">
            <v>9.6489306755724407</v>
          </cell>
          <cell r="U50">
            <v>9.6684495697673629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27.091921815644195</v>
          </cell>
          <cell r="R51">
            <v>27.11897394018494</v>
          </cell>
          <cell r="S51">
            <v>9.912891631578983</v>
          </cell>
          <cell r="T51">
            <v>9.935318496183239</v>
          </cell>
          <cell r="U51">
            <v>9.9584407674418927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26.453654424330168</v>
          </cell>
          <cell r="R52">
            <v>26.471610558196616</v>
          </cell>
          <cell r="S52">
            <v>9.3675554685314424</v>
          </cell>
          <cell r="T52">
            <v>9.3897719999999758</v>
          </cell>
          <cell r="U52">
            <v>9.4051196521738891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26.325027412281283</v>
          </cell>
          <cell r="R53">
            <v>26.34846663884608</v>
          </cell>
          <cell r="S53">
            <v>9.250860248201537</v>
          </cell>
          <cell r="T53">
            <v>9.2798305919118622</v>
          </cell>
          <cell r="U53">
            <v>9.2998648097015959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26.526498891202007</v>
          </cell>
          <cell r="R54">
            <v>26.53811370030013</v>
          </cell>
          <cell r="S54">
            <v>9.423134233333311</v>
          </cell>
          <cell r="T54">
            <v>9.4520343749999824</v>
          </cell>
          <cell r="U54">
            <v>9.4619619045801375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26.453654424330168</v>
          </cell>
          <cell r="R55">
            <v>26.471610558196616</v>
          </cell>
          <cell r="S55">
            <v>9.3675554685314424</v>
          </cell>
          <cell r="T55">
            <v>9.3897719999999758</v>
          </cell>
          <cell r="U55">
            <v>9.4051196521738891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21.460554863970348</v>
          </cell>
          <cell r="R56">
            <v>21.514830003609966</v>
          </cell>
          <cell r="S56">
            <v>13.121898087515248</v>
          </cell>
          <cell r="T56">
            <v>13.209515691489308</v>
          </cell>
          <cell r="U56">
            <v>13.254821756329063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21.283010839435043</v>
          </cell>
          <cell r="R57">
            <v>21.336524374730992</v>
          </cell>
          <cell r="S57">
            <v>12.974923041615657</v>
          </cell>
          <cell r="T57">
            <v>13.061311170212756</v>
          </cell>
          <cell r="U57">
            <v>13.10598148734176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19.343131355440246</v>
          </cell>
          <cell r="R58">
            <v>19.368920539017857</v>
          </cell>
          <cell r="S58">
            <v>9.975049675477214</v>
          </cell>
          <cell r="T58">
            <v>10.017920524023994</v>
          </cell>
          <cell r="U58">
            <v>10.039447993710663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16.153084170522622</v>
          </cell>
          <cell r="R59">
            <v>16.174072000687865</v>
          </cell>
          <cell r="S59">
            <v>8.3679148017074425</v>
          </cell>
          <cell r="T59">
            <v>8.4018089879667617</v>
          </cell>
          <cell r="U59">
            <v>8.4193285374442208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16.875844060884006</v>
          </cell>
          <cell r="R60">
            <v>16.909589667627017</v>
          </cell>
          <cell r="S60">
            <v>10.323265613680503</v>
          </cell>
          <cell r="T60">
            <v>10.376673497020233</v>
          </cell>
          <cell r="U60">
            <v>10.404278656488522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16.811504708479866</v>
          </cell>
          <cell r="R61">
            <v>16.850640093010647</v>
          </cell>
          <cell r="S61">
            <v>10.260955368085931</v>
          </cell>
          <cell r="T61">
            <v>10.324041517493876</v>
          </cell>
          <cell r="U61">
            <v>10.356055715343459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16.714669614152744</v>
          </cell>
          <cell r="R62">
            <v>16.746411070258521</v>
          </cell>
          <cell r="S62">
            <v>10.193689541379326</v>
          </cell>
          <cell r="T62">
            <v>10.244826814336092</v>
          </cell>
          <cell r="U62">
            <v>10.270792504158431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16.867792425515212</v>
          </cell>
          <cell r="R63">
            <v>16.901091287708894</v>
          </cell>
          <cell r="S63">
            <v>10.318323348508665</v>
          </cell>
          <cell r="T63">
            <v>10.370086960288839</v>
          </cell>
          <cell r="U63">
            <v>10.397326666125792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15.871983838135622</v>
          </cell>
          <cell r="R64">
            <v>15.913871582536588</v>
          </cell>
          <cell r="S64">
            <v>9.4898847007328762</v>
          </cell>
          <cell r="T64">
            <v>9.5554785561830915</v>
          </cell>
          <cell r="U64">
            <v>9.5897442866161384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15.871983838135622</v>
          </cell>
          <cell r="R65">
            <v>15.913871582536588</v>
          </cell>
          <cell r="S65">
            <v>9.4898847007328762</v>
          </cell>
          <cell r="T65">
            <v>9.5554785561830915</v>
          </cell>
          <cell r="U65">
            <v>9.5897442866161384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15.871983838135622</v>
          </cell>
          <cell r="R66">
            <v>15.913871582536588</v>
          </cell>
          <cell r="S66">
            <v>9.4898847007328762</v>
          </cell>
          <cell r="T66">
            <v>9.5554785561830915</v>
          </cell>
          <cell r="U66">
            <v>9.5897442866161384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15.871983838135622</v>
          </cell>
          <cell r="R67">
            <v>15.913871582536588</v>
          </cell>
          <cell r="S67">
            <v>9.4898847007328762</v>
          </cell>
          <cell r="T67">
            <v>9.5554785561830915</v>
          </cell>
          <cell r="U67">
            <v>9.5897442866161384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15.871983838135622</v>
          </cell>
          <cell r="R68">
            <v>15.913871582536588</v>
          </cell>
          <cell r="S68">
            <v>9.4898847007328762</v>
          </cell>
          <cell r="T68">
            <v>9.5554785561830915</v>
          </cell>
          <cell r="U68">
            <v>9.5897442866161384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15.871983838135622</v>
          </cell>
          <cell r="R69">
            <v>15.913871582536588</v>
          </cell>
          <cell r="S69">
            <v>9.4898847007328762</v>
          </cell>
          <cell r="T69">
            <v>9.5554785561830915</v>
          </cell>
          <cell r="U69">
            <v>9.5897442866161384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11.216767591485601</v>
          </cell>
          <cell r="R70">
            <v>11.241176330095277</v>
          </cell>
          <cell r="S70">
            <v>6.6741318696099174</v>
          </cell>
          <cell r="T70">
            <v>6.712622613300157</v>
          </cell>
          <cell r="U70">
            <v>6.7325898679081781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11.25156915048426</v>
          </cell>
          <cell r="R71">
            <v>11.277084410806188</v>
          </cell>
          <cell r="S71">
            <v>6.7007122383391158</v>
          </cell>
          <cell r="T71">
            <v>6.7410915809266463</v>
          </cell>
          <cell r="U71">
            <v>6.761964011386282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11.25156915048426</v>
          </cell>
          <cell r="R72">
            <v>11.277084410806188</v>
          </cell>
          <cell r="S72">
            <v>6.7007122383391158</v>
          </cell>
          <cell r="T72">
            <v>6.7410915809266463</v>
          </cell>
          <cell r="U72">
            <v>6.761964011386282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11.216767591485601</v>
          </cell>
          <cell r="R73">
            <v>11.241176330095277</v>
          </cell>
          <cell r="S73">
            <v>6.6741318696099174</v>
          </cell>
          <cell r="T73">
            <v>6.712622613300157</v>
          </cell>
          <cell r="U73">
            <v>6.7325898679081781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11.25156915048426</v>
          </cell>
          <cell r="R74">
            <v>11.277084410806188</v>
          </cell>
          <cell r="S74">
            <v>6.7007122383391158</v>
          </cell>
          <cell r="T74">
            <v>6.7410915809266463</v>
          </cell>
          <cell r="U74">
            <v>6.761964011386282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11.25156915048426</v>
          </cell>
          <cell r="R75">
            <v>11.277084410806188</v>
          </cell>
          <cell r="S75">
            <v>6.7007122383391158</v>
          </cell>
          <cell r="T75">
            <v>6.7410915809266463</v>
          </cell>
          <cell r="U75">
            <v>6.761964011386282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11.216767591485601</v>
          </cell>
          <cell r="R76">
            <v>11.241176330095277</v>
          </cell>
          <cell r="S76">
            <v>6.6741318696099174</v>
          </cell>
          <cell r="T76">
            <v>6.712622613300157</v>
          </cell>
          <cell r="U76">
            <v>6.7325898679081781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11.25156915048426</v>
          </cell>
          <cell r="R77">
            <v>11.277084410806188</v>
          </cell>
          <cell r="S77">
            <v>6.7007122383391158</v>
          </cell>
          <cell r="T77">
            <v>6.7410915809266463</v>
          </cell>
          <cell r="U77">
            <v>6.761964011386282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11.25156915048426</v>
          </cell>
          <cell r="R78">
            <v>11.277084410806188</v>
          </cell>
          <cell r="S78">
            <v>6.7007122383391158</v>
          </cell>
          <cell r="T78">
            <v>6.7410915809266463</v>
          </cell>
          <cell r="U78">
            <v>6.761964011386282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21.525140164237548</v>
          </cell>
          <cell r="R79">
            <v>21.565888358469607</v>
          </cell>
          <cell r="S79">
            <v>13.519193296783637</v>
          </cell>
          <cell r="T79">
            <v>13.580929970617541</v>
          </cell>
          <cell r="U79">
            <v>13.615758688004041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23.68489008659289</v>
          </cell>
          <cell r="R80">
            <v>23.744297999671414</v>
          </cell>
          <cell r="S80">
            <v>15.344811696296217</v>
          </cell>
          <cell r="T80">
            <v>15.42693372830181</v>
          </cell>
          <cell r="U80">
            <v>15.477711473282366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23.304254586459091</v>
          </cell>
          <cell r="R81">
            <v>23.365261089592781</v>
          </cell>
          <cell r="S81">
            <v>15.013258781007782</v>
          </cell>
          <cell r="T81">
            <v>15.101593022749782</v>
          </cell>
          <cell r="U81">
            <v>15.153737131131161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14.204093228353686</v>
          </cell>
          <cell r="R82">
            <v>14.241123094580455</v>
          </cell>
          <cell r="S82">
            <v>9.2998702342336994</v>
          </cell>
          <cell r="T82">
            <v>9.3626807979065294</v>
          </cell>
          <cell r="U82">
            <v>9.3947733486363951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14.245570537167167</v>
          </cell>
          <cell r="R83">
            <v>14.277245987086836</v>
          </cell>
          <cell r="S83">
            <v>9.3461281896982893</v>
          </cell>
          <cell r="T83">
            <v>9.3986277988782128</v>
          </cell>
          <cell r="U83">
            <v>9.4260798554752583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14.185958060942349</v>
          </cell>
          <cell r="R84">
            <v>14.224365965107033</v>
          </cell>
          <cell r="S84">
            <v>9.2817991850373893</v>
          </cell>
          <cell r="T84">
            <v>9.3469636528167044</v>
          </cell>
          <cell r="U84">
            <v>9.3802505030927623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14.204425057436854</v>
          </cell>
          <cell r="R85">
            <v>14.241465465542634</v>
          </cell>
          <cell r="S85">
            <v>9.3001288031742408</v>
          </cell>
          <cell r="T85">
            <v>9.3629683831119408</v>
          </cell>
          <cell r="U85">
            <v>9.3950700701369509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14.16400746372347</v>
          </cell>
          <cell r="R86">
            <v>14.202322307692318</v>
          </cell>
          <cell r="S86">
            <v>9.2622602393730809</v>
          </cell>
          <cell r="T86">
            <v>9.3279398018936757</v>
          </cell>
          <cell r="U86">
            <v>9.3611460000000104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14.16400746372347</v>
          </cell>
          <cell r="R87">
            <v>14.202322307692318</v>
          </cell>
          <cell r="S87">
            <v>9.2622602393730809</v>
          </cell>
          <cell r="T87">
            <v>9.3279398018936757</v>
          </cell>
          <cell r="U87">
            <v>9.3611460000000104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14.16400746372347</v>
          </cell>
          <cell r="R88">
            <v>14.202322307692318</v>
          </cell>
          <cell r="S88">
            <v>9.2622602393730809</v>
          </cell>
          <cell r="T88">
            <v>9.3279398018936757</v>
          </cell>
          <cell r="U88">
            <v>9.3611460000000104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14.16400746372347</v>
          </cell>
          <cell r="R89">
            <v>14.202322307692318</v>
          </cell>
          <cell r="S89">
            <v>9.2622602393730809</v>
          </cell>
          <cell r="T89">
            <v>9.3279398018936757</v>
          </cell>
          <cell r="U89">
            <v>9.3611460000000104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10.73943646201073</v>
          </cell>
          <cell r="R90">
            <v>10.76737128481502</v>
          </cell>
          <cell r="S90">
            <v>6.6509570255255106</v>
          </cell>
          <cell r="T90">
            <v>6.6979782670759658</v>
          </cell>
          <cell r="U90">
            <v>6.7221884468396844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10.910626451156011</v>
          </cell>
          <cell r="R91">
            <v>10.938920802609028</v>
          </cell>
          <cell r="S91">
            <v>6.799273178760922</v>
          </cell>
          <cell r="T91">
            <v>6.8463429243352101</v>
          </cell>
          <cell r="U91">
            <v>6.8708646955944914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10.910626451156011</v>
          </cell>
          <cell r="R92">
            <v>10.938920802609028</v>
          </cell>
          <cell r="S92">
            <v>6.799273178760922</v>
          </cell>
          <cell r="T92">
            <v>6.8463429243352101</v>
          </cell>
          <cell r="U92">
            <v>6.8708646955944914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10.73943646201073</v>
          </cell>
          <cell r="R93">
            <v>10.76737128481502</v>
          </cell>
          <cell r="S93">
            <v>6.6509570255255106</v>
          </cell>
          <cell r="T93">
            <v>6.6979782670759658</v>
          </cell>
          <cell r="U93">
            <v>6.7221884468396844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10.910626451156011</v>
          </cell>
          <cell r="R94">
            <v>10.938920802609028</v>
          </cell>
          <cell r="S94">
            <v>6.799273178760922</v>
          </cell>
          <cell r="T94">
            <v>6.8463429243352101</v>
          </cell>
          <cell r="U94">
            <v>6.8708646955944914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10.910626451156011</v>
          </cell>
          <cell r="R95">
            <v>10.938920802609028</v>
          </cell>
          <cell r="S95">
            <v>6.799273178760922</v>
          </cell>
          <cell r="T95">
            <v>6.8463429243352101</v>
          </cell>
          <cell r="U95">
            <v>6.8708646955944914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10.73943646201073</v>
          </cell>
          <cell r="R96">
            <v>10.76737128481502</v>
          </cell>
          <cell r="S96">
            <v>6.6509570255255106</v>
          </cell>
          <cell r="T96">
            <v>6.6979782670759658</v>
          </cell>
          <cell r="U96">
            <v>6.7221884468396844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10.910626451156011</v>
          </cell>
          <cell r="R97">
            <v>10.938920802609028</v>
          </cell>
          <cell r="S97">
            <v>6.799273178760922</v>
          </cell>
          <cell r="T97">
            <v>6.8463429243352101</v>
          </cell>
          <cell r="U97">
            <v>6.8708646955944914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10.910626451156011</v>
          </cell>
          <cell r="R98">
            <v>10.938920802609028</v>
          </cell>
          <cell r="S98">
            <v>6.799273178760922</v>
          </cell>
          <cell r="T98">
            <v>6.8463429243352101</v>
          </cell>
          <cell r="U98">
            <v>6.8708646955944914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10.73943646201073</v>
          </cell>
          <cell r="R99">
            <v>10.76737128481502</v>
          </cell>
          <cell r="S99">
            <v>6.6509570255255106</v>
          </cell>
          <cell r="T99">
            <v>6.6979782670759658</v>
          </cell>
          <cell r="U99">
            <v>6.7221884468396844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10.910626451156011</v>
          </cell>
          <cell r="R100">
            <v>10.938920802609028</v>
          </cell>
          <cell r="S100">
            <v>6.799273178760922</v>
          </cell>
          <cell r="T100">
            <v>6.8463429243352101</v>
          </cell>
          <cell r="U100">
            <v>6.8708646955944914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10.910626451156011</v>
          </cell>
          <cell r="R101">
            <v>10.938920802609028</v>
          </cell>
          <cell r="S101">
            <v>6.799273178760922</v>
          </cell>
          <cell r="T101">
            <v>6.8463429243352101</v>
          </cell>
          <cell r="U101">
            <v>6.8708646955944914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14.878692433396235</v>
          </cell>
          <cell r="R102">
            <v>14.920883054342145</v>
          </cell>
          <cell r="S102">
            <v>9.2495738725296572</v>
          </cell>
          <cell r="T102">
            <v>9.3153034474747578</v>
          </cell>
          <cell r="U102">
            <v>9.3492760367722294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14.970299406250046</v>
          </cell>
          <cell r="R103">
            <v>15.012929548681736</v>
          </cell>
          <cell r="S103">
            <v>9.3234191147814318</v>
          </cell>
          <cell r="T103">
            <v>9.389066904749706</v>
          </cell>
          <cell r="U103">
            <v>9.4233934040534546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14.970719919875572</v>
          </cell>
          <cell r="R104">
            <v>15.011615810539309</v>
          </cell>
          <cell r="S104">
            <v>9.3264129807867118</v>
          </cell>
          <cell r="T104">
            <v>9.389405509310949</v>
          </cell>
          <cell r="U104">
            <v>9.4223355602636154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15.001714579408793</v>
          </cell>
          <cell r="R105">
            <v>15.044019428267365</v>
          </cell>
          <cell r="S105">
            <v>9.348457039245984</v>
          </cell>
          <cell r="T105">
            <v>9.4143629243745242</v>
          </cell>
          <cell r="U105">
            <v>9.4484274918860205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14.969819230894725</v>
          </cell>
          <cell r="R106">
            <v>15.012272044400662</v>
          </cell>
          <cell r="S106">
            <v>9.3233055452118556</v>
          </cell>
          <cell r="T106">
            <v>9.3886802595719061</v>
          </cell>
          <cell r="U106">
            <v>9.4228639706769961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14.938756003876177</v>
          </cell>
          <cell r="R107">
            <v>14.981024445632192</v>
          </cell>
          <cell r="S107">
            <v>9.2971024542253637</v>
          </cell>
          <cell r="T107">
            <v>9.3636676328293849</v>
          </cell>
          <cell r="U107">
            <v>9.3977028847367272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14.938756003876177</v>
          </cell>
          <cell r="R108">
            <v>14.981024445632192</v>
          </cell>
          <cell r="S108">
            <v>9.2971024542253637</v>
          </cell>
          <cell r="T108">
            <v>9.3636676328293849</v>
          </cell>
          <cell r="U108">
            <v>9.3977028847367272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14.938756003876177</v>
          </cell>
          <cell r="R109">
            <v>14.981024445632192</v>
          </cell>
          <cell r="S109">
            <v>9.2971024542253637</v>
          </cell>
          <cell r="T109">
            <v>9.3636676328293849</v>
          </cell>
          <cell r="U109">
            <v>9.3977028847367272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14.938756003876177</v>
          </cell>
          <cell r="R110">
            <v>14.981024445632192</v>
          </cell>
          <cell r="S110">
            <v>9.2971024542253637</v>
          </cell>
          <cell r="T110">
            <v>9.3636676328293849</v>
          </cell>
          <cell r="U110">
            <v>9.3977028847367272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11.332892265418193</v>
          </cell>
          <cell r="R111">
            <v>11.363091394402442</v>
          </cell>
          <cell r="S111">
            <v>6.6540544496314338</v>
          </cell>
          <cell r="T111">
            <v>6.7009259824194061</v>
          </cell>
          <cell r="U111">
            <v>6.7252428230612775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11.454701654806451</v>
          </cell>
          <cell r="R112">
            <v>11.485733999420678</v>
          </cell>
          <cell r="S112">
            <v>6.7506679646651016</v>
          </cell>
          <cell r="T112">
            <v>6.7990089275262902</v>
          </cell>
          <cell r="U112">
            <v>6.823996687243512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11.454701654806451</v>
          </cell>
          <cell r="R113">
            <v>11.485733999420678</v>
          </cell>
          <cell r="S113">
            <v>6.7506679646651016</v>
          </cell>
          <cell r="T113">
            <v>6.7990089275262902</v>
          </cell>
          <cell r="U113">
            <v>6.823996687243512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11.332892265418193</v>
          </cell>
          <cell r="R114">
            <v>11.363091394402442</v>
          </cell>
          <cell r="S114">
            <v>6.6540544496314338</v>
          </cell>
          <cell r="T114">
            <v>6.7009259824194061</v>
          </cell>
          <cell r="U114">
            <v>6.7252428230612775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11.454701654806451</v>
          </cell>
          <cell r="R115">
            <v>11.485733999420678</v>
          </cell>
          <cell r="S115">
            <v>6.7506679646651016</v>
          </cell>
          <cell r="T115">
            <v>6.7990089275262902</v>
          </cell>
          <cell r="U115">
            <v>6.823996687243512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11.454701654806451</v>
          </cell>
          <cell r="R116">
            <v>11.485733999420678</v>
          </cell>
          <cell r="S116">
            <v>6.7506679646651016</v>
          </cell>
          <cell r="T116">
            <v>6.7990089275262902</v>
          </cell>
          <cell r="U116">
            <v>6.823996687243512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11.332892265418193</v>
          </cell>
          <cell r="R117">
            <v>11.363091394402442</v>
          </cell>
          <cell r="S117">
            <v>6.6540544496314338</v>
          </cell>
          <cell r="T117">
            <v>6.7009259824194061</v>
          </cell>
          <cell r="U117">
            <v>6.7252428230612775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11.454701654806451</v>
          </cell>
          <cell r="R118">
            <v>11.485733999420678</v>
          </cell>
          <cell r="S118">
            <v>6.7506679646651016</v>
          </cell>
          <cell r="T118">
            <v>6.7990089275262902</v>
          </cell>
          <cell r="U118">
            <v>6.823996687243512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11.454701654806451</v>
          </cell>
          <cell r="R119">
            <v>11.485733999420678</v>
          </cell>
          <cell r="S119">
            <v>6.7506679646651016</v>
          </cell>
          <cell r="T119">
            <v>6.7990089275262902</v>
          </cell>
          <cell r="U119">
            <v>6.823996687243512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11.332892265418193</v>
          </cell>
          <cell r="R120">
            <v>11.363091394402442</v>
          </cell>
          <cell r="S120">
            <v>6.6540544496314338</v>
          </cell>
          <cell r="T120">
            <v>6.7009259824194061</v>
          </cell>
          <cell r="U120">
            <v>6.7252428230612775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11.454701654806451</v>
          </cell>
          <cell r="R121">
            <v>11.485733999420678</v>
          </cell>
          <cell r="S121">
            <v>6.7506679646651016</v>
          </cell>
          <cell r="T121">
            <v>6.7990089275262902</v>
          </cell>
          <cell r="U121">
            <v>6.823996687243512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11.454701654806451</v>
          </cell>
          <cell r="R122">
            <v>11.485733999420678</v>
          </cell>
          <cell r="S122">
            <v>6.7506679646651016</v>
          </cell>
          <cell r="T122">
            <v>6.7990089275262902</v>
          </cell>
          <cell r="U122">
            <v>6.823996687243512</v>
          </cell>
        </row>
      </sheetData>
      <sheetData sheetId="16">
        <row r="16">
          <cell r="A16" t="str">
            <v>MOS01</v>
          </cell>
        </row>
      </sheetData>
      <sheetData sheetId="17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21.43</v>
          </cell>
          <cell r="N16">
            <v>28.700149736182492</v>
          </cell>
          <cell r="O16">
            <v>117.00127329775493</v>
          </cell>
          <cell r="P16">
            <v>140.72040531112887</v>
          </cell>
          <cell r="Q16">
            <v>141.11904618530326</v>
          </cell>
          <cell r="R16">
            <v>141.53131580731261</v>
          </cell>
          <cell r="S16">
            <v>9.5660643519283521</v>
          </cell>
          <cell r="T16">
            <v>9.598031920868328</v>
          </cell>
          <cell r="U16">
            <v>9.6310923981481267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21.43</v>
          </cell>
          <cell r="N17">
            <v>29.526053325712216</v>
          </cell>
          <cell r="O17">
            <v>117.00127329775559</v>
          </cell>
          <cell r="P17">
            <v>140.62211595832537</v>
          </cell>
          <cell r="Q17">
            <v>141.20295635161807</v>
          </cell>
          <cell r="R17">
            <v>141.40297026115411</v>
          </cell>
          <cell r="S17">
            <v>9.5581823913333199</v>
          </cell>
          <cell r="T17">
            <v>9.604760794398894</v>
          </cell>
          <cell r="U17">
            <v>9.6208001893939255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21.43</v>
          </cell>
          <cell r="N18">
            <v>28.906625633565145</v>
          </cell>
          <cell r="O18">
            <v>117.00127329775484</v>
          </cell>
          <cell r="P18">
            <v>140.69522873510331</v>
          </cell>
          <cell r="Q18">
            <v>141.09012799239247</v>
          </cell>
          <cell r="R18">
            <v>141.49841366518291</v>
          </cell>
          <cell r="S18">
            <v>9.5640454071037997</v>
          </cell>
          <cell r="T18">
            <v>9.595712930555532</v>
          </cell>
          <cell r="U18">
            <v>9.6284539293785052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21.43</v>
          </cell>
          <cell r="N19">
            <v>29.319577428330124</v>
          </cell>
          <cell r="O19">
            <v>117.00127329775519</v>
          </cell>
          <cell r="P19">
            <v>140.64609380447303</v>
          </cell>
          <cell r="Q19">
            <v>141.03371381277989</v>
          </cell>
          <cell r="R19">
            <v>141.43425448803029</v>
          </cell>
          <cell r="S19">
            <v>9.5601052083333204</v>
          </cell>
          <cell r="T19">
            <v>9.5911889986338679</v>
          </cell>
          <cell r="U19">
            <v>9.6233089152777662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21.43</v>
          </cell>
          <cell r="N20">
            <v>28.700149736182492</v>
          </cell>
          <cell r="O20">
            <v>117.00127329775493</v>
          </cell>
          <cell r="P20">
            <v>140.72040531112887</v>
          </cell>
          <cell r="Q20">
            <v>141.11904618530326</v>
          </cell>
          <cell r="R20">
            <v>141.53131580731261</v>
          </cell>
          <cell r="S20">
            <v>9.5660643519283521</v>
          </cell>
          <cell r="T20">
            <v>9.598031920868328</v>
          </cell>
          <cell r="U20">
            <v>9.6310923981481267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21.43</v>
          </cell>
          <cell r="N21">
            <v>28.906625633565145</v>
          </cell>
          <cell r="O21">
            <v>117.00127329775484</v>
          </cell>
          <cell r="P21">
            <v>140.69522873510331</v>
          </cell>
          <cell r="Q21">
            <v>141.09012799239247</v>
          </cell>
          <cell r="R21">
            <v>141.49841366518291</v>
          </cell>
          <cell r="S21">
            <v>9.5640454071037997</v>
          </cell>
          <cell r="T21">
            <v>9.595712930555532</v>
          </cell>
          <cell r="U21">
            <v>9.6284539293785052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21.43</v>
          </cell>
          <cell r="N22">
            <v>29.113101530947148</v>
          </cell>
          <cell r="O22">
            <v>117.00127329775562</v>
          </cell>
          <cell r="P22">
            <v>140.67046153429803</v>
          </cell>
          <cell r="Q22">
            <v>141.06168778614168</v>
          </cell>
          <cell r="R22">
            <v>141.46606450023222</v>
          </cell>
          <cell r="S22">
            <v>9.5620592906504047</v>
          </cell>
          <cell r="T22">
            <v>9.5934322706611539</v>
          </cell>
          <cell r="U22">
            <v>9.6258598046218466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21.43</v>
          </cell>
          <cell r="N23">
            <v>28.493673838799662</v>
          </cell>
          <cell r="O23">
            <v>117.00127329775533</v>
          </cell>
          <cell r="P23">
            <v>140.54976407362281</v>
          </cell>
          <cell r="Q23">
            <v>141.14845451707708</v>
          </cell>
          <cell r="R23">
            <v>141.35484068134477</v>
          </cell>
          <cell r="S23">
            <v>9.5523803925619788</v>
          </cell>
          <cell r="T23">
            <v>9.6003902161016921</v>
          </cell>
          <cell r="U23">
            <v>9.6169406111111062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21.43</v>
          </cell>
          <cell r="N24">
            <v>28.906625633565145</v>
          </cell>
          <cell r="O24">
            <v>117.00127329775484</v>
          </cell>
          <cell r="P24">
            <v>140.69522873510331</v>
          </cell>
          <cell r="Q24">
            <v>141.09012799239247</v>
          </cell>
          <cell r="R24">
            <v>141.49841366518291</v>
          </cell>
          <cell r="S24">
            <v>9.5640454071037997</v>
          </cell>
          <cell r="T24">
            <v>9.595712930555532</v>
          </cell>
          <cell r="U24">
            <v>9.6284539293785052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21.43</v>
          </cell>
          <cell r="N25">
            <v>29.113101530947148</v>
          </cell>
          <cell r="O25">
            <v>117.00127329775562</v>
          </cell>
          <cell r="P25">
            <v>140.67046153429803</v>
          </cell>
          <cell r="Q25">
            <v>141.06168778614168</v>
          </cell>
          <cell r="R25">
            <v>141.46606450023222</v>
          </cell>
          <cell r="S25">
            <v>9.5620592906504047</v>
          </cell>
          <cell r="T25">
            <v>9.5934322706611539</v>
          </cell>
          <cell r="U25">
            <v>9.6258598046218466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21.43</v>
          </cell>
          <cell r="N26">
            <v>28.700149736182492</v>
          </cell>
          <cell r="O26">
            <v>117.00127329775493</v>
          </cell>
          <cell r="P26">
            <v>140.72040531112887</v>
          </cell>
          <cell r="Q26">
            <v>141.11904618530326</v>
          </cell>
          <cell r="R26">
            <v>141.53131580731261</v>
          </cell>
          <cell r="S26">
            <v>9.5660643519283521</v>
          </cell>
          <cell r="T26">
            <v>9.598031920868328</v>
          </cell>
          <cell r="U26">
            <v>9.6310923981481267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21.43</v>
          </cell>
          <cell r="N27">
            <v>28.906625633565145</v>
          </cell>
          <cell r="O27">
            <v>117.00127329775484</v>
          </cell>
          <cell r="P27">
            <v>140.69522873510331</v>
          </cell>
          <cell r="Q27">
            <v>141.09012799239247</v>
          </cell>
          <cell r="R27">
            <v>141.49841366518291</v>
          </cell>
          <cell r="S27">
            <v>9.5640454071037997</v>
          </cell>
          <cell r="T27">
            <v>9.595712930555532</v>
          </cell>
          <cell r="U27">
            <v>9.6284539293785052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21.43</v>
          </cell>
          <cell r="N28">
            <v>28.493673838799662</v>
          </cell>
          <cell r="O28">
            <v>117.00127329775533</v>
          </cell>
          <cell r="P28">
            <v>140.54976407362281</v>
          </cell>
          <cell r="Q28">
            <v>141.14845451707708</v>
          </cell>
          <cell r="R28">
            <v>141.35484068134477</v>
          </cell>
          <cell r="S28">
            <v>9.5523803925619788</v>
          </cell>
          <cell r="T28">
            <v>9.6003902161016921</v>
          </cell>
          <cell r="U28">
            <v>9.6169406111111062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21.43</v>
          </cell>
          <cell r="N29">
            <v>28.493673838799662</v>
          </cell>
          <cell r="O29">
            <v>117.00127329775533</v>
          </cell>
          <cell r="P29">
            <v>140.54976407362281</v>
          </cell>
          <cell r="Q29">
            <v>141.14845451707708</v>
          </cell>
          <cell r="R29">
            <v>141.35484068134477</v>
          </cell>
          <cell r="S29">
            <v>9.5523803925619788</v>
          </cell>
          <cell r="T29">
            <v>9.6003902161016921</v>
          </cell>
          <cell r="U29">
            <v>9.6169406111111062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21.43</v>
          </cell>
          <cell r="N30">
            <v>29.526053325712216</v>
          </cell>
          <cell r="O30">
            <v>117.00127329775559</v>
          </cell>
          <cell r="P30">
            <v>140.62211595832537</v>
          </cell>
          <cell r="Q30">
            <v>141.20295635161807</v>
          </cell>
          <cell r="R30">
            <v>141.40297026115411</v>
          </cell>
          <cell r="S30">
            <v>9.5581823913333199</v>
          </cell>
          <cell r="T30">
            <v>9.604760794398894</v>
          </cell>
          <cell r="U30">
            <v>9.6208001893939255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21.43</v>
          </cell>
          <cell r="N31">
            <v>29.526053325712216</v>
          </cell>
          <cell r="O31">
            <v>117.00127329775559</v>
          </cell>
          <cell r="P31">
            <v>140.62211595832537</v>
          </cell>
          <cell r="Q31">
            <v>141.20295635161807</v>
          </cell>
          <cell r="R31">
            <v>141.40297026115411</v>
          </cell>
          <cell r="S31">
            <v>9.5581823913333199</v>
          </cell>
          <cell r="T31">
            <v>9.604760794398894</v>
          </cell>
          <cell r="U31">
            <v>9.6208001893939255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21.43</v>
          </cell>
          <cell r="N32">
            <v>75.060294928799678</v>
          </cell>
          <cell r="O32">
            <v>88.131057014132509</v>
          </cell>
          <cell r="P32">
            <v>155.14917748627508</v>
          </cell>
          <cell r="Q32">
            <v>156.36768876758677</v>
          </cell>
          <cell r="R32">
            <v>156.99371291211384</v>
          </cell>
          <cell r="S32">
            <v>10.723127761904754</v>
          </cell>
          <cell r="T32">
            <v>10.820841884848479</v>
          </cell>
          <cell r="U32">
            <v>10.871043636085618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21.43</v>
          </cell>
          <cell r="N33">
            <v>73.722502041487175</v>
          </cell>
          <cell r="O33">
            <v>97.654173214620315</v>
          </cell>
          <cell r="P33">
            <v>173.65675263883389</v>
          </cell>
          <cell r="Q33">
            <v>175.25680694250156</v>
          </cell>
          <cell r="R33">
            <v>176.92568078611188</v>
          </cell>
          <cell r="S33">
            <v>12.207276084192422</v>
          </cell>
          <cell r="T33">
            <v>12.335586675438581</v>
          </cell>
          <cell r="U33">
            <v>12.469416001792098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21.43</v>
          </cell>
          <cell r="N34">
            <v>70.368503247606256</v>
          </cell>
          <cell r="O34">
            <v>92.892615114377264</v>
          </cell>
          <cell r="P34">
            <v>164.69721026499587</v>
          </cell>
          <cell r="Q34">
            <v>166.19313933063378</v>
          </cell>
          <cell r="R34">
            <v>166.96472379606806</v>
          </cell>
          <cell r="S34">
            <v>11.488797857142862</v>
          </cell>
          <cell r="T34">
            <v>11.608758500000006</v>
          </cell>
          <cell r="U34">
            <v>11.670632936842109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21.43</v>
          </cell>
          <cell r="N35">
            <v>58.975843234599907</v>
          </cell>
          <cell r="O35">
            <v>82.414571053125769</v>
          </cell>
          <cell r="P35">
            <v>143.21440943931123</v>
          </cell>
          <cell r="Q35">
            <v>144.49440603691517</v>
          </cell>
          <cell r="R35">
            <v>145.82945625162029</v>
          </cell>
          <cell r="S35">
            <v>9.7660620292096247</v>
          </cell>
          <cell r="T35">
            <v>9.8687067456140412</v>
          </cell>
          <cell r="U35">
            <v>9.975766288530469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21.43</v>
          </cell>
          <cell r="N36">
            <v>58.975843234599907</v>
          </cell>
          <cell r="O36">
            <v>82.414571053125769</v>
          </cell>
          <cell r="P36">
            <v>143.21440943931123</v>
          </cell>
          <cell r="Q36">
            <v>144.49440603691517</v>
          </cell>
          <cell r="R36">
            <v>145.82945625162029</v>
          </cell>
          <cell r="S36">
            <v>9.7660620292096247</v>
          </cell>
          <cell r="T36">
            <v>9.8687067456140412</v>
          </cell>
          <cell r="U36">
            <v>9.975766288530469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21.43</v>
          </cell>
          <cell r="N37">
            <v>40.83493913084304</v>
          </cell>
          <cell r="O37">
            <v>98.857643943253549</v>
          </cell>
          <cell r="P37">
            <v>177.38637304102861</v>
          </cell>
          <cell r="Q37">
            <v>178.92615204294577</v>
          </cell>
          <cell r="R37">
            <v>178.92615204294577</v>
          </cell>
          <cell r="S37">
            <v>12.50635955769229</v>
          </cell>
          <cell r="T37">
            <v>12.629836588235278</v>
          </cell>
          <cell r="U37">
            <v>12.629836588235278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21.43</v>
          </cell>
          <cell r="N38">
            <v>31.414510378395637</v>
          </cell>
          <cell r="O38">
            <v>92.892615114377193</v>
          </cell>
          <cell r="P38">
            <v>164.2892296107309</v>
          </cell>
          <cell r="Q38">
            <v>165.94961599436706</v>
          </cell>
          <cell r="R38">
            <v>165.94961599436706</v>
          </cell>
          <cell r="S38">
            <v>11.456081318181814</v>
          </cell>
          <cell r="T38">
            <v>11.589230023255812</v>
          </cell>
          <cell r="U38">
            <v>11.589230023255812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21.43</v>
          </cell>
          <cell r="N39">
            <v>59.697162601571712</v>
          </cell>
          <cell r="O39">
            <v>89.308365335621602</v>
          </cell>
          <cell r="P39">
            <v>157.92579361329024</v>
          </cell>
          <cell r="Q39">
            <v>158.72367068628637</v>
          </cell>
          <cell r="R39">
            <v>159.54032133747069</v>
          </cell>
          <cell r="S39">
            <v>10.94578849042146</v>
          </cell>
          <cell r="T39">
            <v>11.009771368217057</v>
          </cell>
          <cell r="U39">
            <v>11.075259725490202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21.43</v>
          </cell>
          <cell r="N40">
            <v>76.233112037061659</v>
          </cell>
          <cell r="O40">
            <v>88.131057014132949</v>
          </cell>
          <cell r="P40">
            <v>155.00220792383615</v>
          </cell>
          <cell r="Q40">
            <v>156.19633561865228</v>
          </cell>
          <cell r="R40">
            <v>157.43388613873444</v>
          </cell>
          <cell r="S40">
            <v>10.711342067251453</v>
          </cell>
          <cell r="T40">
            <v>10.807100836309514</v>
          </cell>
          <cell r="U40">
            <v>10.906341742424232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21.43</v>
          </cell>
          <cell r="N41">
            <v>76.233112037061659</v>
          </cell>
          <cell r="O41">
            <v>88.131057014132949</v>
          </cell>
          <cell r="P41">
            <v>155.00220792383615</v>
          </cell>
          <cell r="Q41">
            <v>156.19633561865228</v>
          </cell>
          <cell r="R41">
            <v>157.43388613873444</v>
          </cell>
          <cell r="S41">
            <v>10.711342067251453</v>
          </cell>
          <cell r="T41">
            <v>10.807100836309514</v>
          </cell>
          <cell r="U41">
            <v>10.906341742424232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21.43</v>
          </cell>
          <cell r="N42">
            <v>76.233112037061659</v>
          </cell>
          <cell r="O42">
            <v>88.131057014132949</v>
          </cell>
          <cell r="P42">
            <v>155.00220792383615</v>
          </cell>
          <cell r="Q42">
            <v>156.19633561865228</v>
          </cell>
          <cell r="R42">
            <v>157.43388613873444</v>
          </cell>
          <cell r="S42">
            <v>10.711342067251453</v>
          </cell>
          <cell r="T42">
            <v>10.807100836309514</v>
          </cell>
          <cell r="U42">
            <v>10.906341742424232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21.43</v>
          </cell>
          <cell r="N43">
            <v>76.233112037061659</v>
          </cell>
          <cell r="O43">
            <v>88.131057014132949</v>
          </cell>
          <cell r="P43">
            <v>155.00220792383615</v>
          </cell>
          <cell r="Q43">
            <v>156.19633561865228</v>
          </cell>
          <cell r="R43">
            <v>157.43388613873444</v>
          </cell>
          <cell r="S43">
            <v>10.711342067251453</v>
          </cell>
          <cell r="T43">
            <v>10.807100836309514</v>
          </cell>
          <cell r="U43">
            <v>10.906341742424232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21.43</v>
          </cell>
          <cell r="N44">
            <v>68.058231884738532</v>
          </cell>
          <cell r="O44">
            <v>98.857643943253606</v>
          </cell>
          <cell r="P44">
            <v>177.08549668433238</v>
          </cell>
          <cell r="Q44">
            <v>177.99512287899609</v>
          </cell>
          <cell r="R44">
            <v>178.926152042946</v>
          </cell>
          <cell r="S44">
            <v>12.482231862068966</v>
          </cell>
          <cell r="T44">
            <v>12.555176058139537</v>
          </cell>
          <cell r="U44">
            <v>12.629836588235296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21.43</v>
          </cell>
          <cell r="N45">
            <v>23.091867130722296</v>
          </cell>
          <cell r="O45">
            <v>126.51130829467063</v>
          </cell>
          <cell r="P45">
            <v>231.47434070704469</v>
          </cell>
          <cell r="Q45">
            <v>231.47434070704469</v>
          </cell>
          <cell r="R45">
            <v>236.47258034572917</v>
          </cell>
          <cell r="S45">
            <v>16.843749291666644</v>
          </cell>
          <cell r="T45">
            <v>16.843749291666644</v>
          </cell>
          <cell r="U45">
            <v>17.244565115079343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21.43</v>
          </cell>
          <cell r="N46">
            <v>32.328613983011024</v>
          </cell>
          <cell r="O46">
            <v>126.51130829467155</v>
          </cell>
          <cell r="P46">
            <v>234.2733549047083</v>
          </cell>
          <cell r="Q46">
            <v>234.2733549047083</v>
          </cell>
          <cell r="R46">
            <v>237.98928754643373</v>
          </cell>
          <cell r="S46">
            <v>17.06820615277778</v>
          </cell>
          <cell r="T46">
            <v>17.06820615277778</v>
          </cell>
          <cell r="U46">
            <v>17.366191985632184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21.43</v>
          </cell>
          <cell r="N47">
            <v>12.691710735739813</v>
          </cell>
          <cell r="O47">
            <v>117.6291710692152</v>
          </cell>
          <cell r="P47">
            <v>215.25771519029067</v>
          </cell>
          <cell r="Q47">
            <v>215.25771519029067</v>
          </cell>
          <cell r="R47">
            <v>223.39342720038033</v>
          </cell>
          <cell r="S47">
            <v>15.543315423076878</v>
          </cell>
          <cell r="T47">
            <v>15.543315423076878</v>
          </cell>
          <cell r="U47">
            <v>16.195729541666626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21.43</v>
          </cell>
          <cell r="N48">
            <v>17.503304439647124</v>
          </cell>
          <cell r="O48">
            <v>120.96487798010133</v>
          </cell>
          <cell r="P48">
            <v>223.92549233096679</v>
          </cell>
          <cell r="Q48">
            <v>223.92549233096679</v>
          </cell>
          <cell r="R48">
            <v>223.92549233096679</v>
          </cell>
          <cell r="S48">
            <v>16.238396588235311</v>
          </cell>
          <cell r="T48">
            <v>16.238396588235311</v>
          </cell>
          <cell r="U48">
            <v>16.238396588235311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21.43</v>
          </cell>
          <cell r="N49">
            <v>21.152851226232844</v>
          </cell>
          <cell r="O49">
            <v>117.62917106921607</v>
          </cell>
          <cell r="P49">
            <v>213.77849482481989</v>
          </cell>
          <cell r="Q49">
            <v>213.77849482481989</v>
          </cell>
          <cell r="R49">
            <v>218.35703405127725</v>
          </cell>
          <cell r="S49">
            <v>15.424694674242383</v>
          </cell>
          <cell r="T49">
            <v>15.424694674242383</v>
          </cell>
          <cell r="U49">
            <v>15.791854134920595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21.43</v>
          </cell>
          <cell r="N50">
            <v>19.058441524310052</v>
          </cell>
          <cell r="O50">
            <v>83.369498913888691</v>
          </cell>
          <cell r="P50">
            <v>146.89763732825554</v>
          </cell>
          <cell r="Q50">
            <v>146.89763732825554</v>
          </cell>
          <cell r="R50">
            <v>149.0882627908199</v>
          </cell>
          <cell r="S50">
            <v>10.061425222222194</v>
          </cell>
          <cell r="T50">
            <v>10.061425222222194</v>
          </cell>
          <cell r="U50">
            <v>10.237094540229855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21.43</v>
          </cell>
          <cell r="N51">
            <v>18.377401363337572</v>
          </cell>
          <cell r="O51">
            <v>81.158775510204222</v>
          </cell>
          <cell r="P51">
            <v>142.41678005466281</v>
          </cell>
          <cell r="Q51">
            <v>142.41678005466281</v>
          </cell>
          <cell r="R51">
            <v>144.52912503895448</v>
          </cell>
          <cell r="S51">
            <v>9.7020990138888621</v>
          </cell>
          <cell r="T51">
            <v>9.7020990138888621</v>
          </cell>
          <cell r="U51">
            <v>9.8714909109195119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21.43</v>
          </cell>
          <cell r="N52">
            <v>76.492294242269978</v>
          </cell>
          <cell r="O52">
            <v>84.796397597146381</v>
          </cell>
          <cell r="P52">
            <v>156.95893933513693</v>
          </cell>
          <cell r="Q52">
            <v>158.34668052240596</v>
          </cell>
          <cell r="R52">
            <v>159.78884293270519</v>
          </cell>
          <cell r="S52">
            <v>10.868255094339615</v>
          </cell>
          <cell r="T52">
            <v>10.979539999999989</v>
          </cell>
          <cell r="U52">
            <v>11.095189019607835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21.43</v>
          </cell>
          <cell r="N53">
            <v>39.630584890986519</v>
          </cell>
          <cell r="O53">
            <v>91.579169996513301</v>
          </cell>
          <cell r="P53">
            <v>166.35385847007277</v>
          </cell>
          <cell r="Q53">
            <v>167.79183324841046</v>
          </cell>
          <cell r="R53">
            <v>167.79183324841046</v>
          </cell>
          <cell r="S53">
            <v>11.621646792452781</v>
          </cell>
          <cell r="T53">
            <v>11.73695999999995</v>
          </cell>
          <cell r="U53">
            <v>11.73695999999995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21.43</v>
          </cell>
          <cell r="N54">
            <v>23.117841186408842</v>
          </cell>
          <cell r="O54">
            <v>91.579169996513059</v>
          </cell>
          <cell r="P54">
            <v>166.15285124299319</v>
          </cell>
          <cell r="Q54">
            <v>166.15285124299319</v>
          </cell>
          <cell r="R54">
            <v>168.63864061787586</v>
          </cell>
          <cell r="S54">
            <v>11.605527741935425</v>
          </cell>
          <cell r="T54">
            <v>11.605527741935425</v>
          </cell>
          <cell r="U54">
            <v>11.804866666666607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21.43</v>
          </cell>
          <cell r="N55">
            <v>76.492294242269978</v>
          </cell>
          <cell r="O55">
            <v>84.796397597146381</v>
          </cell>
          <cell r="P55">
            <v>156.95893933513693</v>
          </cell>
          <cell r="Q55">
            <v>158.34668052240596</v>
          </cell>
          <cell r="R55">
            <v>159.78884293270519</v>
          </cell>
          <cell r="S55">
            <v>10.868255094339615</v>
          </cell>
          <cell r="T55">
            <v>10.979539999999989</v>
          </cell>
          <cell r="U55">
            <v>11.095189019607835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21.43</v>
          </cell>
          <cell r="N56">
            <v>39.630584890986519</v>
          </cell>
          <cell r="O56">
            <v>91.579169996513301</v>
          </cell>
          <cell r="P56">
            <v>166.35385847007277</v>
          </cell>
          <cell r="Q56">
            <v>167.79183324841046</v>
          </cell>
          <cell r="R56">
            <v>167.79183324841046</v>
          </cell>
          <cell r="S56">
            <v>11.621646792452781</v>
          </cell>
          <cell r="T56">
            <v>11.73695999999995</v>
          </cell>
          <cell r="U56">
            <v>11.73695999999995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21.43</v>
          </cell>
          <cell r="N57">
            <v>23.117841186408842</v>
          </cell>
          <cell r="O57">
            <v>91.579169996513059</v>
          </cell>
          <cell r="P57">
            <v>166.15285124299319</v>
          </cell>
          <cell r="Q57">
            <v>166.15285124299319</v>
          </cell>
          <cell r="R57">
            <v>168.63864061787586</v>
          </cell>
          <cell r="S57">
            <v>11.605527741935425</v>
          </cell>
          <cell r="T57">
            <v>11.605527741935425</v>
          </cell>
          <cell r="U57">
            <v>11.804866666666607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21.43</v>
          </cell>
          <cell r="N58">
            <v>25.099370430958277</v>
          </cell>
          <cell r="O58">
            <v>91.579169996513968</v>
          </cell>
          <cell r="P58">
            <v>167.63786827214508</v>
          </cell>
          <cell r="Q58">
            <v>170.01470259325856</v>
          </cell>
          <cell r="R58">
            <v>170.01470259325856</v>
          </cell>
          <cell r="S58">
            <v>11.724613333333371</v>
          </cell>
          <cell r="T58">
            <v>11.915215000000039</v>
          </cell>
          <cell r="U58">
            <v>11.915215000000039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21.43</v>
          </cell>
          <cell r="N59">
            <v>66.05097481831065</v>
          </cell>
          <cell r="O59">
            <v>91.579169996514182</v>
          </cell>
          <cell r="P59">
            <v>166.63709592641263</v>
          </cell>
          <cell r="Q59">
            <v>168.38262908757309</v>
          </cell>
          <cell r="R59">
            <v>169.28619919452672</v>
          </cell>
          <cell r="S59">
            <v>11.644359999999999</v>
          </cell>
          <cell r="T59">
            <v>11.784336744186048</v>
          </cell>
          <cell r="U59">
            <v>11.856795294117648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21.43</v>
          </cell>
          <cell r="N60">
            <v>40.951604387352702</v>
          </cell>
          <cell r="O60">
            <v>91.579169996513599</v>
          </cell>
          <cell r="P60">
            <v>166.03663251897302</v>
          </cell>
          <cell r="Q60">
            <v>167.41547441753713</v>
          </cell>
          <cell r="R60">
            <v>168.84634808585832</v>
          </cell>
          <cell r="S60">
            <v>11.596207999999967</v>
          </cell>
          <cell r="T60">
            <v>11.706779259259228</v>
          </cell>
          <cell r="U60">
            <v>11.821523018867893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2">
          <cell r="A22" t="str">
            <v>GCH01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id-EF"/>
      <sheetName val="OM_EF_2017"/>
      <sheetName val="OM_EF_2016"/>
      <sheetName val="OM_EF_2015"/>
      <sheetName val="OM_EF_2014"/>
      <sheetName val="OM_EF_2013"/>
      <sheetName val="OM_EF_2012"/>
      <sheetName val="OM_EF_2011"/>
      <sheetName val="OM_EF_2010"/>
      <sheetName val="OM_EF_2009"/>
      <sheetName val="OM_EF_2008"/>
      <sheetName val="BM_EF_2017"/>
      <sheetName val="BM_EF_2010"/>
      <sheetName val="GHG-ER"/>
      <sheetName val="GHG-ER-SC-&gt;CC"/>
      <sheetName val="Scenario_Current_Demand"/>
      <sheetName val="Scenario_NDC"/>
      <sheetName val="Scenario_100%_RE"/>
      <sheetName val="Graphs"/>
      <sheetName val="Leakage_EF_2010"/>
      <sheetName val="Unit_EF_2008"/>
      <sheetName val="References"/>
    </sheetNames>
    <sheetDataSet>
      <sheetData sheetId="0"/>
      <sheetData sheetId="1">
        <row r="9">
          <cell r="H9">
            <v>0.3890598651268462</v>
          </cell>
        </row>
        <row r="13">
          <cell r="H13">
            <v>0.45819421742177691</v>
          </cell>
        </row>
      </sheetData>
      <sheetData sheetId="2">
        <row r="22">
          <cell r="D22">
            <v>1419.7399999999996</v>
          </cell>
        </row>
        <row r="69">
          <cell r="C69">
            <v>321801.02243377001</v>
          </cell>
          <cell r="E69">
            <v>9348</v>
          </cell>
          <cell r="G69">
            <v>0.55329560920712517</v>
          </cell>
        </row>
        <row r="70">
          <cell r="C70">
            <v>283832.34028472006</v>
          </cell>
          <cell r="E70">
            <v>9394</v>
          </cell>
          <cell r="G70">
            <v>0.55601828764353167</v>
          </cell>
        </row>
        <row r="71">
          <cell r="C71">
            <v>326287.42484508501</v>
          </cell>
          <cell r="E71">
            <v>9304</v>
          </cell>
          <cell r="G71">
            <v>0.55069130809404065</v>
          </cell>
        </row>
        <row r="72">
          <cell r="C72">
            <v>335050.79283362499</v>
          </cell>
          <cell r="E72">
            <v>9298</v>
          </cell>
          <cell r="G72">
            <v>0.55033617612407471</v>
          </cell>
        </row>
        <row r="83">
          <cell r="C83">
            <v>341340.33600000001</v>
          </cell>
          <cell r="E83">
            <v>9039</v>
          </cell>
          <cell r="G83">
            <v>0.53500631275387289</v>
          </cell>
        </row>
        <row r="84">
          <cell r="C84">
            <v>232234.96000000008</v>
          </cell>
          <cell r="E84">
            <v>9124</v>
          </cell>
          <cell r="G84">
            <v>0.54003734899505884</v>
          </cell>
        </row>
        <row r="85">
          <cell r="C85">
            <v>332215.63199999998</v>
          </cell>
          <cell r="E85">
            <v>9122</v>
          </cell>
          <cell r="G85">
            <v>0.53991897167173675</v>
          </cell>
        </row>
        <row r="86">
          <cell r="C86">
            <v>319457.85599999991</v>
          </cell>
          <cell r="E86">
            <v>9134</v>
          </cell>
          <cell r="G86">
            <v>0.54062923561166887</v>
          </cell>
        </row>
      </sheetData>
      <sheetData sheetId="3">
        <row r="23">
          <cell r="H23">
            <v>4027512.3858852028</v>
          </cell>
        </row>
        <row r="70">
          <cell r="C70">
            <v>327520.80560572003</v>
          </cell>
          <cell r="E70">
            <v>9424</v>
          </cell>
        </row>
        <row r="71">
          <cell r="C71">
            <v>313178.53026025603</v>
          </cell>
          <cell r="E71">
            <v>9500</v>
          </cell>
        </row>
        <row r="72">
          <cell r="C72">
            <v>329847.8391620898</v>
          </cell>
          <cell r="E72">
            <v>9409</v>
          </cell>
        </row>
        <row r="73">
          <cell r="C73">
            <v>310140.64298799884</v>
          </cell>
          <cell r="E73">
            <v>9427</v>
          </cell>
        </row>
        <row r="84">
          <cell r="C84">
            <v>327476</v>
          </cell>
          <cell r="E84">
            <v>9100</v>
          </cell>
        </row>
        <row r="85">
          <cell r="C85">
            <v>303848</v>
          </cell>
          <cell r="E85">
            <v>9185</v>
          </cell>
        </row>
        <row r="86">
          <cell r="C86">
            <v>334360</v>
          </cell>
          <cell r="E86">
            <v>9183</v>
          </cell>
        </row>
        <row r="87">
          <cell r="C87">
            <v>328445</v>
          </cell>
          <cell r="E87">
            <v>9195</v>
          </cell>
        </row>
      </sheetData>
      <sheetData sheetId="4">
        <row r="22">
          <cell r="H22">
            <v>3281998.2416344592</v>
          </cell>
        </row>
        <row r="69">
          <cell r="C69">
            <v>283458</v>
          </cell>
          <cell r="E69">
            <v>9397</v>
          </cell>
        </row>
        <row r="70">
          <cell r="C70">
            <v>256045</v>
          </cell>
        </row>
        <row r="71">
          <cell r="C71">
            <v>285112</v>
          </cell>
          <cell r="E71">
            <v>9355</v>
          </cell>
        </row>
        <row r="72">
          <cell r="C72">
            <v>279769</v>
          </cell>
          <cell r="E72">
            <v>9348</v>
          </cell>
        </row>
        <row r="83">
          <cell r="C83">
            <v>198822</v>
          </cell>
          <cell r="E83">
            <v>9100</v>
          </cell>
        </row>
        <row r="84">
          <cell r="C84">
            <v>104963</v>
          </cell>
          <cell r="E84">
            <v>9185</v>
          </cell>
        </row>
        <row r="85">
          <cell r="C85">
            <v>135385</v>
          </cell>
          <cell r="E85">
            <v>9183</v>
          </cell>
        </row>
        <row r="86">
          <cell r="C86">
            <v>75984</v>
          </cell>
          <cell r="E86">
            <v>9196</v>
          </cell>
        </row>
      </sheetData>
      <sheetData sheetId="5">
        <row r="22">
          <cell r="H22">
            <v>3227014.1231285771</v>
          </cell>
        </row>
      </sheetData>
      <sheetData sheetId="6">
        <row r="22">
          <cell r="H22">
            <v>2778715.3568573501</v>
          </cell>
        </row>
      </sheetData>
      <sheetData sheetId="7">
        <row r="22">
          <cell r="H22">
            <v>2817609.7087179245</v>
          </cell>
        </row>
      </sheetData>
      <sheetData sheetId="8">
        <row r="22">
          <cell r="H22">
            <v>2563443.5542223589</v>
          </cell>
        </row>
      </sheetData>
      <sheetData sheetId="9">
        <row r="23">
          <cell r="H23">
            <v>2367600.8022007537</v>
          </cell>
        </row>
      </sheetData>
      <sheetData sheetId="10"/>
      <sheetData sheetId="11"/>
      <sheetData sheetId="12"/>
      <sheetData sheetId="13"/>
      <sheetData sheetId="14">
        <row r="22">
          <cell r="J22">
            <v>0.54706304313422083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5F5"/>
      <sheetName val="Eficiencia"/>
      <sheetName val="Aislados"/>
      <sheetName val="% despacho"/>
    </sheetNames>
    <sheetDataSet>
      <sheetData sheetId="0"/>
      <sheetData sheetId="1"/>
      <sheetData sheetId="2"/>
      <sheetData sheetId="3">
        <row r="9">
          <cell r="G9">
            <v>8.5714285714285715E-2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</sheetNames>
    <sheetDataSet>
      <sheetData sheetId="0"/>
      <sheetData sheetId="1">
        <row r="10">
          <cell r="O10">
            <v>250663.52100000001</v>
          </cell>
        </row>
        <row r="12">
          <cell r="O12">
            <v>376807.11</v>
          </cell>
        </row>
        <row r="14">
          <cell r="O14">
            <v>9930.85</v>
          </cell>
        </row>
        <row r="16">
          <cell r="O16">
            <v>10838.780000000002</v>
          </cell>
        </row>
        <row r="18">
          <cell r="O18">
            <v>7618.75</v>
          </cell>
        </row>
        <row r="19">
          <cell r="O19">
            <v>6501.2400000000007</v>
          </cell>
        </row>
        <row r="20">
          <cell r="O20">
            <v>19045.099999999999</v>
          </cell>
        </row>
        <row r="22">
          <cell r="O22">
            <v>8059.9999999999991</v>
          </cell>
        </row>
        <row r="23">
          <cell r="O23">
            <v>8028.7800000000007</v>
          </cell>
        </row>
        <row r="24">
          <cell r="O24">
            <v>7920.7800000000007</v>
          </cell>
        </row>
        <row r="25">
          <cell r="O25">
            <v>6145.670000000001</v>
          </cell>
        </row>
        <row r="26">
          <cell r="O26">
            <v>76307.790000000008</v>
          </cell>
        </row>
        <row r="28">
          <cell r="O28">
            <v>0</v>
          </cell>
        </row>
        <row r="29">
          <cell r="O29">
            <v>0</v>
          </cell>
        </row>
        <row r="32">
          <cell r="O32">
            <v>58292.920000000006</v>
          </cell>
        </row>
        <row r="34">
          <cell r="O34">
            <v>59206.030000000006</v>
          </cell>
        </row>
        <row r="35">
          <cell r="O35">
            <v>59545.58</v>
          </cell>
        </row>
        <row r="37">
          <cell r="O37">
            <v>77742.790000000008</v>
          </cell>
        </row>
        <row r="38">
          <cell r="O38">
            <v>76744.5</v>
          </cell>
        </row>
        <row r="40">
          <cell r="O40">
            <v>79504.53</v>
          </cell>
        </row>
        <row r="41">
          <cell r="O41">
            <v>75479.470000000016</v>
          </cell>
        </row>
        <row r="43">
          <cell r="O43">
            <v>91921.260000000009</v>
          </cell>
        </row>
        <row r="44">
          <cell r="O44">
            <v>91866.189999999988</v>
          </cell>
        </row>
        <row r="46">
          <cell r="O46">
            <v>3988.3999999999996</v>
          </cell>
        </row>
        <row r="47">
          <cell r="O47">
            <v>4252.7</v>
          </cell>
        </row>
        <row r="49">
          <cell r="O49">
            <v>11162.400000000001</v>
          </cell>
        </row>
        <row r="50">
          <cell r="O50">
            <v>7167.1000000000013</v>
          </cell>
        </row>
        <row r="52">
          <cell r="O52">
            <v>12503.4</v>
          </cell>
        </row>
        <row r="53">
          <cell r="O53">
            <v>13041.700000000003</v>
          </cell>
        </row>
        <row r="54">
          <cell r="O54">
            <v>12662.7</v>
          </cell>
        </row>
        <row r="56">
          <cell r="O56">
            <v>40029.1</v>
          </cell>
        </row>
        <row r="58">
          <cell r="O58">
            <v>5819.0999999999995</v>
          </cell>
        </row>
        <row r="59">
          <cell r="O59">
            <v>109893.09999999999</v>
          </cell>
        </row>
        <row r="60">
          <cell r="O60">
            <v>179704.90000000002</v>
          </cell>
        </row>
        <row r="62">
          <cell r="O62">
            <v>16270.12</v>
          </cell>
        </row>
        <row r="64">
          <cell r="O64">
            <v>37321.43</v>
          </cell>
        </row>
        <row r="65">
          <cell r="O65">
            <v>15924.050000000001</v>
          </cell>
        </row>
        <row r="66">
          <cell r="O66">
            <v>13169.609999999999</v>
          </cell>
        </row>
        <row r="70">
          <cell r="O70">
            <v>26164.400000000001</v>
          </cell>
        </row>
        <row r="71">
          <cell r="O71">
            <v>13563.6</v>
          </cell>
        </row>
        <row r="72">
          <cell r="O72">
            <v>230.67</v>
          </cell>
        </row>
        <row r="73">
          <cell r="O73">
            <v>8340.8999999999978</v>
          </cell>
        </row>
        <row r="74">
          <cell r="O74">
            <v>44503.499999999993</v>
          </cell>
        </row>
        <row r="75">
          <cell r="O75">
            <v>88859.054999999993</v>
          </cell>
        </row>
        <row r="76">
          <cell r="O76">
            <v>345725</v>
          </cell>
        </row>
        <row r="77">
          <cell r="O77">
            <v>350449.69800000009</v>
          </cell>
        </row>
        <row r="79">
          <cell r="O79">
            <v>2015.7530000000002</v>
          </cell>
        </row>
        <row r="80">
          <cell r="O80">
            <v>1659.729</v>
          </cell>
        </row>
        <row r="81">
          <cell r="O81">
            <v>1409.6130000000001</v>
          </cell>
        </row>
        <row r="82">
          <cell r="O82">
            <v>1318.9939999999999</v>
          </cell>
        </row>
        <row r="83">
          <cell r="O83">
            <v>745.93999999999994</v>
          </cell>
        </row>
        <row r="84">
          <cell r="O84">
            <v>106435.113</v>
          </cell>
        </row>
        <row r="86">
          <cell r="O86">
            <v>2975.636</v>
          </cell>
        </row>
        <row r="88">
          <cell r="O88">
            <v>13972.6</v>
          </cell>
        </row>
        <row r="89">
          <cell r="O89">
            <v>14438.369999999999</v>
          </cell>
        </row>
        <row r="91">
          <cell r="O91">
            <v>144010.66999999998</v>
          </cell>
        </row>
        <row r="93">
          <cell r="O93">
            <v>532202.73</v>
          </cell>
        </row>
        <row r="95">
          <cell r="O95">
            <v>262129</v>
          </cell>
        </row>
        <row r="96">
          <cell r="O96">
            <v>286578</v>
          </cell>
        </row>
      </sheetData>
      <sheetData sheetId="2">
        <row r="10">
          <cell r="O10">
            <v>323312.78000000003</v>
          </cell>
        </row>
        <row r="12">
          <cell r="O12">
            <v>481031.12</v>
          </cell>
        </row>
        <row r="14">
          <cell r="O14">
            <v>11805.46</v>
          </cell>
        </row>
        <row r="16">
          <cell r="O16">
            <v>15201.09</v>
          </cell>
        </row>
        <row r="18">
          <cell r="O18">
            <v>9594.16</v>
          </cell>
        </row>
        <row r="19">
          <cell r="O19">
            <v>8432.23</v>
          </cell>
        </row>
        <row r="20">
          <cell r="O20">
            <v>23242.400000000001</v>
          </cell>
        </row>
        <row r="22">
          <cell r="O22">
            <v>10975.14</v>
          </cell>
        </row>
        <row r="23">
          <cell r="O23">
            <v>10715.81</v>
          </cell>
        </row>
        <row r="24">
          <cell r="O24">
            <v>10014.33</v>
          </cell>
        </row>
        <row r="25">
          <cell r="O25">
            <v>7658.0700000000015</v>
          </cell>
        </row>
        <row r="26">
          <cell r="O26">
            <v>82935.860000000015</v>
          </cell>
        </row>
        <row r="28">
          <cell r="O28">
            <v>15731.59</v>
          </cell>
        </row>
        <row r="29">
          <cell r="O29">
            <v>14909.620000000003</v>
          </cell>
        </row>
        <row r="31">
          <cell r="O31">
            <v>53811.209999999992</v>
          </cell>
        </row>
        <row r="33">
          <cell r="O33">
            <v>61979.909999999996</v>
          </cell>
        </row>
        <row r="34">
          <cell r="O34">
            <v>61029.9</v>
          </cell>
        </row>
        <row r="36">
          <cell r="O36">
            <v>79606.670000000013</v>
          </cell>
        </row>
        <row r="37">
          <cell r="O37">
            <v>78841.329999999987</v>
          </cell>
        </row>
        <row r="39">
          <cell r="O39">
            <v>82057.62</v>
          </cell>
        </row>
        <row r="40">
          <cell r="O40">
            <v>80324.78</v>
          </cell>
        </row>
        <row r="42">
          <cell r="O42">
            <v>88960.9</v>
          </cell>
        </row>
        <row r="43">
          <cell r="O43">
            <v>89080.53</v>
          </cell>
        </row>
        <row r="45">
          <cell r="O45">
            <v>4594.78</v>
          </cell>
        </row>
        <row r="46">
          <cell r="O46">
            <v>4871.57</v>
          </cell>
        </row>
        <row r="48">
          <cell r="O48">
            <v>13662.57</v>
          </cell>
        </row>
        <row r="49">
          <cell r="O49">
            <v>8302.98</v>
          </cell>
        </row>
        <row r="51">
          <cell r="O51">
            <v>12874.77</v>
          </cell>
        </row>
        <row r="52">
          <cell r="O52">
            <v>13001.180000000004</v>
          </cell>
        </row>
        <row r="53">
          <cell r="O53">
            <v>13404.98</v>
          </cell>
        </row>
        <row r="55">
          <cell r="O55">
            <v>40546.71</v>
          </cell>
        </row>
        <row r="57">
          <cell r="O57">
            <v>249</v>
          </cell>
        </row>
        <row r="58">
          <cell r="O58">
            <v>91555.531999999992</v>
          </cell>
        </row>
        <row r="59">
          <cell r="O59">
            <v>131842.29999999999</v>
          </cell>
        </row>
        <row r="61">
          <cell r="O61">
            <v>21465.119999999995</v>
          </cell>
        </row>
        <row r="63">
          <cell r="O63">
            <v>40620.410000000003</v>
          </cell>
        </row>
        <row r="64">
          <cell r="O64">
            <v>18042.919999999998</v>
          </cell>
        </row>
        <row r="65">
          <cell r="O65">
            <v>15066.42</v>
          </cell>
        </row>
        <row r="69">
          <cell r="O69">
            <v>50038.400000000001</v>
          </cell>
        </row>
        <row r="70">
          <cell r="O70">
            <v>25189.599999999999</v>
          </cell>
        </row>
        <row r="71">
          <cell r="O71">
            <v>9953.8760000000002</v>
          </cell>
        </row>
        <row r="72">
          <cell r="O72">
            <v>20173.900000000001</v>
          </cell>
        </row>
        <row r="73">
          <cell r="O73">
            <v>64639.95</v>
          </cell>
        </row>
        <row r="74">
          <cell r="O74">
            <v>94142.39999999998</v>
          </cell>
        </row>
        <row r="75">
          <cell r="O75">
            <v>354602.80700000003</v>
          </cell>
        </row>
        <row r="76">
          <cell r="O76">
            <v>346771.51500000001</v>
          </cell>
        </row>
        <row r="78">
          <cell r="O78">
            <v>515.04300000000001</v>
          </cell>
        </row>
        <row r="79">
          <cell r="O79">
            <v>508.69999999999993</v>
          </cell>
        </row>
        <row r="80">
          <cell r="O80">
            <v>506.46100000000001</v>
          </cell>
        </row>
        <row r="81">
          <cell r="O81">
            <v>390.226</v>
          </cell>
        </row>
        <row r="82">
          <cell r="O82">
            <v>404.85</v>
          </cell>
        </row>
        <row r="83">
          <cell r="O83">
            <v>80957.54800000001</v>
          </cell>
        </row>
        <row r="84">
          <cell r="O84">
            <v>2723.3510000000001</v>
          </cell>
        </row>
        <row r="85">
          <cell r="O85">
            <v>4236.9679999999998</v>
          </cell>
        </row>
        <row r="86">
          <cell r="O86">
            <v>4424.884</v>
          </cell>
        </row>
        <row r="87">
          <cell r="O87">
            <v>4361.0770000000002</v>
          </cell>
        </row>
        <row r="89">
          <cell r="O89">
            <v>42228.252000000008</v>
          </cell>
        </row>
        <row r="91">
          <cell r="O91">
            <v>19971.689999999999</v>
          </cell>
        </row>
        <row r="92">
          <cell r="O92">
            <v>21892.86</v>
          </cell>
        </row>
        <row r="94">
          <cell r="O94">
            <v>152904</v>
          </cell>
        </row>
        <row r="96">
          <cell r="O96">
            <v>664769.48</v>
          </cell>
        </row>
        <row r="98">
          <cell r="O98">
            <v>318460</v>
          </cell>
        </row>
        <row r="99">
          <cell r="O99">
            <v>90205</v>
          </cell>
        </row>
      </sheetData>
      <sheetData sheetId="3">
        <row r="10">
          <cell r="O10">
            <v>314017.66700000007</v>
          </cell>
        </row>
        <row r="12">
          <cell r="O12">
            <v>469991.93699999992</v>
          </cell>
        </row>
        <row r="14">
          <cell r="O14">
            <v>9633.5199999999986</v>
          </cell>
        </row>
        <row r="16">
          <cell r="O16">
            <v>14321.560000000001</v>
          </cell>
        </row>
        <row r="18">
          <cell r="O18">
            <v>10530.88</v>
          </cell>
        </row>
        <row r="19">
          <cell r="O19">
            <v>9131.5700000000015</v>
          </cell>
        </row>
        <row r="20">
          <cell r="O20">
            <v>22072.449999999997</v>
          </cell>
        </row>
        <row r="22">
          <cell r="O22">
            <v>8737.5400000000009</v>
          </cell>
        </row>
        <row r="23">
          <cell r="O23">
            <v>9869.869999999999</v>
          </cell>
        </row>
        <row r="24">
          <cell r="O24">
            <v>9512.64</v>
          </cell>
        </row>
        <row r="25">
          <cell r="O25">
            <v>6933.9699999999993</v>
          </cell>
        </row>
        <row r="26">
          <cell r="O26">
            <v>95055.06</v>
          </cell>
        </row>
        <row r="28">
          <cell r="O28">
            <v>39484.22</v>
          </cell>
        </row>
        <row r="29">
          <cell r="O29">
            <v>39728.770000000004</v>
          </cell>
        </row>
        <row r="31">
          <cell r="O31">
            <v>69811.37999999999</v>
          </cell>
        </row>
        <row r="33">
          <cell r="O33">
            <v>69616.5</v>
          </cell>
        </row>
        <row r="34">
          <cell r="O34">
            <v>68033.11</v>
          </cell>
        </row>
        <row r="36">
          <cell r="O36">
            <v>83067.34</v>
          </cell>
        </row>
        <row r="37">
          <cell r="O37">
            <v>82261.419999999984</v>
          </cell>
        </row>
        <row r="39">
          <cell r="O39">
            <v>38406.979999999996</v>
          </cell>
        </row>
        <row r="40">
          <cell r="O40">
            <v>94275.939999999988</v>
          </cell>
        </row>
        <row r="42">
          <cell r="O42">
            <v>101507.48999999999</v>
          </cell>
        </row>
        <row r="43">
          <cell r="O43">
            <v>99802.36</v>
          </cell>
        </row>
        <row r="45">
          <cell r="O45">
            <v>4099.3999999999996</v>
          </cell>
        </row>
        <row r="46">
          <cell r="O46">
            <v>4226.8999999999996</v>
          </cell>
        </row>
        <row r="48">
          <cell r="O48">
            <v>9623.6999999999989</v>
          </cell>
        </row>
        <row r="49">
          <cell r="O49">
            <v>6129.2</v>
          </cell>
        </row>
        <row r="51">
          <cell r="O51">
            <v>12714.599999999997</v>
          </cell>
        </row>
        <row r="52">
          <cell r="O52">
            <v>11545.9</v>
          </cell>
        </row>
        <row r="53">
          <cell r="O53">
            <v>12082.900000000001</v>
          </cell>
        </row>
        <row r="55">
          <cell r="O55">
            <v>35776.519999999997</v>
          </cell>
        </row>
        <row r="57">
          <cell r="O57">
            <v>1285</v>
          </cell>
        </row>
        <row r="58">
          <cell r="O58">
            <v>131993.4</v>
          </cell>
        </row>
        <row r="59">
          <cell r="O59">
            <v>215556.69999999998</v>
          </cell>
        </row>
        <row r="61">
          <cell r="O61">
            <v>17209.439999999999</v>
          </cell>
        </row>
        <row r="63">
          <cell r="O63">
            <v>34983.023000000001</v>
          </cell>
        </row>
        <row r="64">
          <cell r="O64">
            <v>15634.244000000002</v>
          </cell>
        </row>
        <row r="65">
          <cell r="O65">
            <v>14616.29</v>
          </cell>
        </row>
        <row r="67">
          <cell r="O67">
            <v>949.73</v>
          </cell>
        </row>
        <row r="71">
          <cell r="O71">
            <v>19400</v>
          </cell>
        </row>
        <row r="72">
          <cell r="O72">
            <v>8818.4000000000015</v>
          </cell>
        </row>
        <row r="73">
          <cell r="O73">
            <v>2160.1340000000005</v>
          </cell>
        </row>
        <row r="74">
          <cell r="O74">
            <v>5527.5</v>
          </cell>
        </row>
        <row r="75">
          <cell r="O75">
            <v>29439.65</v>
          </cell>
        </row>
        <row r="76">
          <cell r="O76">
            <v>52101.599999999991</v>
          </cell>
        </row>
        <row r="77">
          <cell r="O77">
            <v>335472.45600000006</v>
          </cell>
        </row>
        <row r="78">
          <cell r="O78">
            <v>308409.01799999998</v>
          </cell>
        </row>
        <row r="79">
          <cell r="O79">
            <v>265514.63500000001</v>
          </cell>
        </row>
        <row r="81">
          <cell r="O81">
            <v>211.90100000000001</v>
          </cell>
        </row>
        <row r="82">
          <cell r="O82">
            <v>158.71700000000001</v>
          </cell>
        </row>
        <row r="83">
          <cell r="O83">
            <v>127.95899999999997</v>
          </cell>
        </row>
        <row r="84">
          <cell r="O84">
            <v>105.83199999999999</v>
          </cell>
        </row>
        <row r="85">
          <cell r="O85">
            <v>92.990000000000009</v>
          </cell>
        </row>
        <row r="86">
          <cell r="O86">
            <v>112662.29799999998</v>
          </cell>
        </row>
        <row r="87">
          <cell r="O87">
            <v>11117.340999999999</v>
          </cell>
        </row>
        <row r="88">
          <cell r="O88">
            <v>11709.505000000001</v>
          </cell>
        </row>
        <row r="89">
          <cell r="O89">
            <v>11000.347999999998</v>
          </cell>
        </row>
        <row r="90">
          <cell r="O90">
            <v>11177.776000000002</v>
          </cell>
        </row>
        <row r="92">
          <cell r="O92">
            <v>69735.072</v>
          </cell>
        </row>
        <row r="94">
          <cell r="O94">
            <v>33194.110000000008</v>
          </cell>
        </row>
        <row r="95">
          <cell r="O95">
            <v>33380.35</v>
          </cell>
        </row>
        <row r="97">
          <cell r="O97">
            <v>182593.93999999997</v>
          </cell>
        </row>
        <row r="99">
          <cell r="O99">
            <v>648613.31000000006</v>
          </cell>
        </row>
        <row r="101">
          <cell r="O101">
            <v>118841</v>
          </cell>
        </row>
        <row r="102">
          <cell r="O102">
            <v>321264</v>
          </cell>
        </row>
        <row r="104">
          <cell r="O104">
            <v>14200.63</v>
          </cell>
        </row>
      </sheetData>
      <sheetData sheetId="4">
        <row r="10">
          <cell r="O10">
            <v>345890.46</v>
          </cell>
        </row>
        <row r="12">
          <cell r="O12">
            <v>515827.09000000008</v>
          </cell>
        </row>
        <row r="14">
          <cell r="O14">
            <v>10130.629999999999</v>
          </cell>
        </row>
        <row r="16">
          <cell r="O16">
            <v>11831.330000000002</v>
          </cell>
        </row>
        <row r="18">
          <cell r="O18">
            <v>8233.340000000002</v>
          </cell>
        </row>
        <row r="19">
          <cell r="O19">
            <v>7920.81</v>
          </cell>
        </row>
        <row r="20">
          <cell r="O20">
            <v>19375.100000000002</v>
          </cell>
        </row>
        <row r="22">
          <cell r="O22">
            <v>6715.3899999999994</v>
          </cell>
        </row>
        <row r="23">
          <cell r="O23">
            <v>5407.15</v>
          </cell>
        </row>
        <row r="24">
          <cell r="O24">
            <v>4785.76</v>
          </cell>
        </row>
        <row r="25">
          <cell r="O25">
            <v>4001.69</v>
          </cell>
        </row>
        <row r="26">
          <cell r="O26">
            <v>89647.709999999992</v>
          </cell>
        </row>
        <row r="28">
          <cell r="O28">
            <v>33075.410000000003</v>
          </cell>
        </row>
        <row r="29">
          <cell r="O29">
            <v>32947.730000000003</v>
          </cell>
        </row>
        <row r="31">
          <cell r="O31">
            <v>65572.81</v>
          </cell>
        </row>
        <row r="33">
          <cell r="O33">
            <v>63259.600000000006</v>
          </cell>
        </row>
        <row r="34">
          <cell r="O34">
            <v>61633.520000000004</v>
          </cell>
        </row>
        <row r="36">
          <cell r="O36">
            <v>76648.87</v>
          </cell>
        </row>
        <row r="37">
          <cell r="O37">
            <v>74650.569999999992</v>
          </cell>
        </row>
        <row r="39">
          <cell r="O39">
            <v>75324.36</v>
          </cell>
        </row>
        <row r="40">
          <cell r="O40">
            <v>69349.11</v>
          </cell>
        </row>
        <row r="42">
          <cell r="O42">
            <v>92363.880000000019</v>
          </cell>
        </row>
        <row r="43">
          <cell r="O43">
            <v>90380.57</v>
          </cell>
        </row>
        <row r="45">
          <cell r="O45">
            <v>4237</v>
          </cell>
        </row>
        <row r="46">
          <cell r="O46">
            <v>4452</v>
          </cell>
        </row>
        <row r="48">
          <cell r="O48">
            <v>7352.6</v>
          </cell>
        </row>
        <row r="49">
          <cell r="O49">
            <v>4765</v>
          </cell>
        </row>
        <row r="50">
          <cell r="O50">
            <v>3129.1600000000003</v>
          </cell>
        </row>
        <row r="52">
          <cell r="O52">
            <v>12757</v>
          </cell>
        </row>
        <row r="53">
          <cell r="O53">
            <v>10027.1</v>
          </cell>
        </row>
        <row r="54">
          <cell r="O54">
            <v>13597.999999999998</v>
          </cell>
        </row>
        <row r="56">
          <cell r="O56">
            <v>42240.86</v>
          </cell>
        </row>
        <row r="58">
          <cell r="O58">
            <v>3684.2419999999997</v>
          </cell>
        </row>
        <row r="59">
          <cell r="O59">
            <v>115486.92299999997</v>
          </cell>
        </row>
        <row r="60">
          <cell r="O60">
            <v>197562.09999999992</v>
          </cell>
        </row>
        <row r="62">
          <cell r="O62">
            <v>20475.7</v>
          </cell>
        </row>
        <row r="64">
          <cell r="O64">
            <v>38273.64</v>
          </cell>
        </row>
        <row r="65">
          <cell r="O65">
            <v>16792.52</v>
          </cell>
        </row>
        <row r="66">
          <cell r="O66">
            <v>17274.629999999997</v>
          </cell>
        </row>
        <row r="68">
          <cell r="O68">
            <v>3406.07</v>
          </cell>
        </row>
        <row r="72">
          <cell r="O72">
            <v>18837.2</v>
          </cell>
        </row>
        <row r="73">
          <cell r="O73">
            <v>12728.324999999999</v>
          </cell>
        </row>
        <row r="74">
          <cell r="O74">
            <v>4707.2579999999998</v>
          </cell>
        </row>
        <row r="75">
          <cell r="O75">
            <v>8419.2620000000279</v>
          </cell>
        </row>
        <row r="76">
          <cell r="O76">
            <v>44315.944999999992</v>
          </cell>
        </row>
        <row r="77">
          <cell r="O77">
            <v>70924.000000000015</v>
          </cell>
        </row>
        <row r="78">
          <cell r="O78">
            <v>383101.16399999993</v>
          </cell>
        </row>
        <row r="79">
          <cell r="O79">
            <v>353846.016</v>
          </cell>
        </row>
        <row r="80">
          <cell r="O80">
            <v>391554.18374999997</v>
          </cell>
        </row>
        <row r="82">
          <cell r="O82">
            <v>1688.5209240000002</v>
          </cell>
        </row>
        <row r="83">
          <cell r="O83">
            <v>1476.1726490000001</v>
          </cell>
        </row>
        <row r="84">
          <cell r="O84">
            <v>1166.968429</v>
          </cell>
        </row>
        <row r="85">
          <cell r="O85">
            <v>507.25624499999998</v>
          </cell>
        </row>
        <row r="86">
          <cell r="O86">
            <v>262.66900000000004</v>
          </cell>
        </row>
        <row r="87">
          <cell r="O87">
            <v>119290.033803</v>
          </cell>
        </row>
        <row r="88">
          <cell r="O88">
            <v>10227.266529</v>
          </cell>
        </row>
        <row r="89">
          <cell r="O89">
            <v>10111.723778</v>
          </cell>
        </row>
        <row r="90">
          <cell r="O90">
            <v>10451.810779000001</v>
          </cell>
        </row>
        <row r="91">
          <cell r="O91">
            <v>5931.5519999999997</v>
          </cell>
        </row>
        <row r="92">
          <cell r="O92">
            <v>3782.0485839999997</v>
          </cell>
        </row>
        <row r="93">
          <cell r="O93">
            <v>4627.1533500000005</v>
          </cell>
        </row>
        <row r="94">
          <cell r="O94">
            <v>2116.11598</v>
          </cell>
        </row>
        <row r="96">
          <cell r="O96">
            <v>78411.454968999999</v>
          </cell>
        </row>
        <row r="98">
          <cell r="O98">
            <v>33335.079999999994</v>
          </cell>
        </row>
        <row r="99">
          <cell r="O99">
            <v>183.07</v>
          </cell>
        </row>
        <row r="101">
          <cell r="O101">
            <v>182003.13</v>
          </cell>
        </row>
        <row r="103">
          <cell r="O103">
            <v>664563.12</v>
          </cell>
        </row>
        <row r="105">
          <cell r="O105">
            <v>322794</v>
          </cell>
        </row>
        <row r="106">
          <cell r="O106">
            <v>310832</v>
          </cell>
        </row>
        <row r="108">
          <cell r="O108">
            <v>39318.21</v>
          </cell>
        </row>
      </sheetData>
      <sheetData sheetId="5">
        <row r="9">
          <cell r="O9">
            <v>326422.41800000001</v>
          </cell>
        </row>
        <row r="10">
          <cell r="O10">
            <v>490869.35499999998</v>
          </cell>
        </row>
        <row r="11">
          <cell r="O11">
            <v>10722.61</v>
          </cell>
        </row>
        <row r="12">
          <cell r="O12">
            <v>12186.210000000001</v>
          </cell>
        </row>
        <row r="13">
          <cell r="O13">
            <v>7295.7800000000007</v>
          </cell>
        </row>
        <row r="14">
          <cell r="O14">
            <v>6980.7</v>
          </cell>
        </row>
        <row r="15">
          <cell r="O15">
            <v>22324.54</v>
          </cell>
        </row>
        <row r="16">
          <cell r="O16">
            <v>8969.89</v>
          </cell>
        </row>
        <row r="17">
          <cell r="O17">
            <v>8904.2599999999984</v>
          </cell>
        </row>
        <row r="18">
          <cell r="O18">
            <v>8626.3799999999992</v>
          </cell>
        </row>
        <row r="19">
          <cell r="O19">
            <v>6429.079999999999</v>
          </cell>
        </row>
        <row r="20">
          <cell r="O20">
            <v>91460.58</v>
          </cell>
        </row>
        <row r="21">
          <cell r="O21">
            <v>35626.61</v>
          </cell>
        </row>
        <row r="22">
          <cell r="O22">
            <v>22743.23</v>
          </cell>
        </row>
        <row r="23">
          <cell r="O23">
            <v>64284.599999999991</v>
          </cell>
        </row>
        <row r="24">
          <cell r="O24">
            <v>65835.640000000014</v>
          </cell>
        </row>
        <row r="25">
          <cell r="O25">
            <v>62954.649999999994</v>
          </cell>
        </row>
        <row r="26">
          <cell r="O26">
            <v>76645.84</v>
          </cell>
        </row>
        <row r="27">
          <cell r="O27">
            <v>72829.819999999992</v>
          </cell>
        </row>
        <row r="28">
          <cell r="O28">
            <v>80098.12000000001</v>
          </cell>
        </row>
        <row r="29">
          <cell r="O29">
            <v>81575.399999999994</v>
          </cell>
        </row>
        <row r="30">
          <cell r="O30">
            <v>89014.59</v>
          </cell>
        </row>
        <row r="31">
          <cell r="O31">
            <v>85975.37999999999</v>
          </cell>
        </row>
        <row r="32">
          <cell r="O32">
            <v>4148</v>
          </cell>
        </row>
        <row r="33">
          <cell r="O33">
            <v>4241</v>
          </cell>
        </row>
        <row r="34">
          <cell r="O34">
            <v>6375.1</v>
          </cell>
        </row>
        <row r="35">
          <cell r="O35">
            <v>3943.8999999999996</v>
          </cell>
        </row>
        <row r="36">
          <cell r="O36">
            <v>9101.7499999999982</v>
          </cell>
        </row>
        <row r="37">
          <cell r="O37">
            <v>13858.9</v>
          </cell>
        </row>
        <row r="38">
          <cell r="O38">
            <v>9926.27</v>
          </cell>
        </row>
        <row r="39">
          <cell r="O39">
            <v>13581.15</v>
          </cell>
        </row>
        <row r="40">
          <cell r="O40">
            <v>42325.619999999995</v>
          </cell>
        </row>
        <row r="41">
          <cell r="O41">
            <v>5273.8789999999999</v>
          </cell>
        </row>
        <row r="42">
          <cell r="O42">
            <v>119762.48675236771</v>
          </cell>
        </row>
        <row r="43">
          <cell r="O43">
            <v>197753.89600000007</v>
          </cell>
        </row>
        <row r="44">
          <cell r="O44">
            <v>15643.88</v>
          </cell>
        </row>
        <row r="45">
          <cell r="O45">
            <v>40036.68</v>
          </cell>
        </row>
        <row r="46">
          <cell r="O46">
            <v>17601.849999999999</v>
          </cell>
        </row>
        <row r="47">
          <cell r="O47">
            <v>17051.010000000002</v>
          </cell>
        </row>
        <row r="48">
          <cell r="O48">
            <v>4897.1899999999996</v>
          </cell>
        </row>
        <row r="51">
          <cell r="O51">
            <v>74126.778671406006</v>
          </cell>
        </row>
        <row r="52">
          <cell r="O52">
            <v>55177.356636180994</v>
          </cell>
        </row>
        <row r="53">
          <cell r="O53">
            <v>34079.316408226761</v>
          </cell>
        </row>
        <row r="54">
          <cell r="O54">
            <v>42803.138590336945</v>
          </cell>
        </row>
        <row r="55">
          <cell r="O55">
            <v>2585.2510000000002</v>
          </cell>
        </row>
        <row r="56">
          <cell r="O56">
            <v>1867.027</v>
          </cell>
        </row>
        <row r="57">
          <cell r="O57">
            <v>280808.80416330742</v>
          </cell>
        </row>
        <row r="58">
          <cell r="O58">
            <v>338845.1554794985</v>
          </cell>
        </row>
        <row r="59">
          <cell r="O59">
            <v>425665.0024</v>
          </cell>
        </row>
        <row r="60">
          <cell r="O60">
            <v>67712.264999999999</v>
          </cell>
        </row>
        <row r="61">
          <cell r="O61">
            <v>55725.808499999999</v>
          </cell>
        </row>
        <row r="62">
          <cell r="O62">
            <v>5851.9657339999994</v>
          </cell>
        </row>
        <row r="63">
          <cell r="O63">
            <v>2175.5377950000002</v>
          </cell>
        </row>
        <row r="64">
          <cell r="O64">
            <v>2252.5128680000003</v>
          </cell>
        </row>
        <row r="65">
          <cell r="O65">
            <v>2544.7617599999999</v>
          </cell>
        </row>
        <row r="66">
          <cell r="O66">
            <v>2150.6769690000001</v>
          </cell>
        </row>
        <row r="67">
          <cell r="O67">
            <v>103353.98833129661</v>
          </cell>
        </row>
        <row r="68">
          <cell r="O68">
            <v>11031.299359000001</v>
          </cell>
        </row>
        <row r="69">
          <cell r="O69">
            <v>10810.116693</v>
          </cell>
        </row>
        <row r="70">
          <cell r="O70">
            <v>10819.399785999998</v>
          </cell>
        </row>
        <row r="71">
          <cell r="O71">
            <v>7067.3248859999994</v>
          </cell>
        </row>
        <row r="72">
          <cell r="O72">
            <v>11050.091172999999</v>
          </cell>
        </row>
        <row r="73">
          <cell r="O73">
            <v>7370.0689359999997</v>
          </cell>
        </row>
        <row r="74">
          <cell r="O74">
            <v>0</v>
          </cell>
        </row>
        <row r="75">
          <cell r="O75">
            <v>96307.514407999988</v>
          </cell>
        </row>
        <row r="76">
          <cell r="O76">
            <v>32685.739999999998</v>
          </cell>
        </row>
        <row r="77">
          <cell r="O77">
            <v>38581.040000000001</v>
          </cell>
        </row>
        <row r="78">
          <cell r="O78">
            <v>332553.04000000004</v>
          </cell>
        </row>
        <row r="79">
          <cell r="O79">
            <v>622012.59</v>
          </cell>
        </row>
        <row r="80">
          <cell r="O80">
            <v>303179</v>
          </cell>
        </row>
        <row r="81">
          <cell r="O81">
            <v>327497</v>
          </cell>
        </row>
        <row r="82">
          <cell r="O82">
            <v>59670.27</v>
          </cell>
        </row>
      </sheetData>
      <sheetData sheetId="6">
        <row r="9">
          <cell r="O9">
            <v>280767.663</v>
          </cell>
        </row>
        <row r="10">
          <cell r="O10">
            <v>418380.17099999997</v>
          </cell>
        </row>
        <row r="11">
          <cell r="O11">
            <v>11345.115999999998</v>
          </cell>
        </row>
        <row r="12">
          <cell r="O12">
            <v>8884.2089999999989</v>
          </cell>
        </row>
        <row r="13">
          <cell r="O13">
            <v>7849.8739999999998</v>
          </cell>
        </row>
        <row r="14">
          <cell r="O14">
            <v>6640.692</v>
          </cell>
        </row>
        <row r="15">
          <cell r="O15">
            <v>21561.253000000001</v>
          </cell>
        </row>
        <row r="16">
          <cell r="O16">
            <v>7186.3240000000005</v>
          </cell>
        </row>
        <row r="17">
          <cell r="O17">
            <v>6993.1389999999992</v>
          </cell>
        </row>
        <row r="18">
          <cell r="O18">
            <v>6822.6170000000011</v>
          </cell>
        </row>
        <row r="19">
          <cell r="O19">
            <v>5297.4830000000002</v>
          </cell>
        </row>
        <row r="20">
          <cell r="O20">
            <v>90321.68</v>
          </cell>
        </row>
        <row r="21">
          <cell r="O21">
            <v>35381.828000000001</v>
          </cell>
        </row>
        <row r="22">
          <cell r="O22">
            <v>43128.714000000007</v>
          </cell>
        </row>
        <row r="23">
          <cell r="O23">
            <v>66898.476999999999</v>
          </cell>
        </row>
        <row r="24">
          <cell r="O24">
            <v>63528.492000000006</v>
          </cell>
        </row>
        <row r="25">
          <cell r="O25">
            <v>62589.967000000004</v>
          </cell>
        </row>
        <row r="26">
          <cell r="O26">
            <v>79080.590999999986</v>
          </cell>
        </row>
        <row r="27">
          <cell r="O27">
            <v>77042.933999999994</v>
          </cell>
        </row>
        <row r="28">
          <cell r="O28">
            <v>79039.576000000001</v>
          </cell>
        </row>
        <row r="29">
          <cell r="O29">
            <v>81435.836999999985</v>
          </cell>
        </row>
        <row r="30">
          <cell r="O30">
            <v>95760.286999999982</v>
          </cell>
        </row>
        <row r="31">
          <cell r="O31">
            <v>93799.604999999996</v>
          </cell>
        </row>
        <row r="32">
          <cell r="O32">
            <v>4114</v>
          </cell>
        </row>
        <row r="33">
          <cell r="O33">
            <v>4195</v>
          </cell>
        </row>
        <row r="34">
          <cell r="O34">
            <v>9271.0999999999949</v>
          </cell>
        </row>
        <row r="35">
          <cell r="O35">
            <v>4843.4999999999982</v>
          </cell>
        </row>
        <row r="36">
          <cell r="O36">
            <v>5760.9160000000011</v>
          </cell>
        </row>
        <row r="37">
          <cell r="O37">
            <v>12172.712</v>
          </cell>
        </row>
        <row r="38">
          <cell r="O38">
            <v>14106.915000000001</v>
          </cell>
        </row>
        <row r="39">
          <cell r="O39">
            <v>11843.383000000002</v>
          </cell>
        </row>
        <row r="40">
          <cell r="O40">
            <v>43231.955000000002</v>
          </cell>
        </row>
        <row r="41">
          <cell r="O41">
            <v>5956.3567500000081</v>
          </cell>
        </row>
        <row r="42">
          <cell r="O42">
            <v>106123.25798427663</v>
          </cell>
        </row>
        <row r="43">
          <cell r="O43">
            <v>190812.26330156953</v>
          </cell>
        </row>
        <row r="44">
          <cell r="O44">
            <v>14119.3</v>
          </cell>
        </row>
        <row r="45">
          <cell r="O45">
            <v>40270.455000000002</v>
          </cell>
        </row>
        <row r="46">
          <cell r="O46">
            <v>14596.415000000001</v>
          </cell>
        </row>
        <row r="47">
          <cell r="O47">
            <v>16964.522000000001</v>
          </cell>
        </row>
        <row r="48">
          <cell r="O48">
            <v>3310.3999999999996</v>
          </cell>
        </row>
        <row r="51">
          <cell r="O51">
            <v>54977.579999999987</v>
          </cell>
        </row>
        <row r="52">
          <cell r="O52">
            <v>44343.569999999992</v>
          </cell>
        </row>
        <row r="53">
          <cell r="O53">
            <v>35434.590000000004</v>
          </cell>
        </row>
        <row r="54">
          <cell r="O54">
            <v>47583.179999999993</v>
          </cell>
        </row>
        <row r="57">
          <cell r="O57">
            <v>304167.35200000001</v>
          </cell>
        </row>
        <row r="58">
          <cell r="O58">
            <v>274064.72799999994</v>
          </cell>
        </row>
        <row r="59">
          <cell r="O59">
            <v>386364.63308200007</v>
          </cell>
        </row>
        <row r="60">
          <cell r="O60">
            <v>85.295999999999992</v>
          </cell>
        </row>
        <row r="61">
          <cell r="O61">
            <v>73485.584999999992</v>
          </cell>
        </row>
        <row r="62">
          <cell r="O62">
            <v>86746.319999999992</v>
          </cell>
        </row>
        <row r="63">
          <cell r="O63">
            <v>0</v>
          </cell>
        </row>
        <row r="64">
          <cell r="O64">
            <v>7078.1761228214964</v>
          </cell>
        </row>
        <row r="65">
          <cell r="O65">
            <v>6933.803202000001</v>
          </cell>
        </row>
        <row r="66">
          <cell r="O66">
            <v>0</v>
          </cell>
        </row>
        <row r="67">
          <cell r="O67">
            <v>2.1599455000000001</v>
          </cell>
        </row>
        <row r="68">
          <cell r="O68">
            <v>128803.56000000001</v>
          </cell>
        </row>
        <row r="69">
          <cell r="O69">
            <v>8515.6443321999977</v>
          </cell>
        </row>
        <row r="70">
          <cell r="O70">
            <v>5375.3301001449963</v>
          </cell>
        </row>
        <row r="71">
          <cell r="O71">
            <v>5023.2107812749982</v>
          </cell>
        </row>
        <row r="72">
          <cell r="O72">
            <v>2147.3923148100002</v>
          </cell>
        </row>
        <row r="73">
          <cell r="O73">
            <v>8526.9006409999947</v>
          </cell>
        </row>
        <row r="74">
          <cell r="O74">
            <v>7797.8255404000083</v>
          </cell>
        </row>
        <row r="75">
          <cell r="O75">
            <v>3.9979999999999998E-3</v>
          </cell>
        </row>
        <row r="76">
          <cell r="O76">
            <v>80691.735044999994</v>
          </cell>
        </row>
        <row r="77">
          <cell r="O77">
            <v>46977.265625</v>
          </cell>
        </row>
        <row r="78">
          <cell r="O78">
            <v>47451.323000000004</v>
          </cell>
        </row>
        <row r="79">
          <cell r="O79">
            <v>412298.62000000005</v>
          </cell>
        </row>
        <row r="80">
          <cell r="O80">
            <v>743118.82019999996</v>
          </cell>
        </row>
        <row r="81">
          <cell r="O81">
            <v>320717</v>
          </cell>
        </row>
        <row r="82">
          <cell r="O82">
            <v>331746</v>
          </cell>
        </row>
        <row r="83">
          <cell r="O83">
            <v>58156.17</v>
          </cell>
        </row>
        <row r="84">
          <cell r="O84">
            <v>94768</v>
          </cell>
        </row>
        <row r="85">
          <cell r="O85">
            <v>123773.2823375</v>
          </cell>
        </row>
        <row r="86">
          <cell r="O86">
            <v>109541.1267625</v>
          </cell>
        </row>
        <row r="87">
          <cell r="O87">
            <v>77401.001000000004</v>
          </cell>
        </row>
      </sheetData>
      <sheetData sheetId="7">
        <row r="9">
          <cell r="O9">
            <v>317689.14</v>
          </cell>
        </row>
        <row r="10">
          <cell r="O10">
            <v>477614.6</v>
          </cell>
        </row>
        <row r="11">
          <cell r="O11">
            <v>11062.147000000001</v>
          </cell>
        </row>
        <row r="12">
          <cell r="O12">
            <v>15926.226000000001</v>
          </cell>
        </row>
        <row r="13">
          <cell r="O13">
            <v>8621.2659999999996</v>
          </cell>
        </row>
        <row r="14">
          <cell r="O14">
            <v>7153.3130000000001</v>
          </cell>
        </row>
        <row r="15">
          <cell r="O15">
            <v>20814.348000000002</v>
          </cell>
        </row>
        <row r="16">
          <cell r="O16">
            <v>9743.3469999999998</v>
          </cell>
        </row>
        <row r="17">
          <cell r="O17">
            <v>9282.0769999999993</v>
          </cell>
        </row>
        <row r="18">
          <cell r="O18">
            <v>9067.5030000000006</v>
          </cell>
        </row>
        <row r="19">
          <cell r="O19">
            <v>6581.7929999999997</v>
          </cell>
        </row>
        <row r="20">
          <cell r="O20">
            <v>94885.142000000007</v>
          </cell>
        </row>
        <row r="21">
          <cell r="O21">
            <v>40391.101000000002</v>
          </cell>
        </row>
        <row r="22">
          <cell r="O22">
            <v>46044.358999999997</v>
          </cell>
        </row>
        <row r="23">
          <cell r="O23">
            <v>71701.509999999995</v>
          </cell>
        </row>
        <row r="24">
          <cell r="O24">
            <v>66072.78</v>
          </cell>
        </row>
        <row r="25">
          <cell r="O25">
            <v>67733.377999999997</v>
          </cell>
        </row>
        <row r="26">
          <cell r="O26">
            <v>83215.97</v>
          </cell>
        </row>
        <row r="27">
          <cell r="O27">
            <v>78275.415999999997</v>
          </cell>
        </row>
        <row r="28">
          <cell r="O28">
            <v>58254.008999999998</v>
          </cell>
        </row>
        <row r="29">
          <cell r="O29">
            <v>91507.437000000005</v>
          </cell>
        </row>
        <row r="30">
          <cell r="O30">
            <v>95144.05</v>
          </cell>
        </row>
        <row r="31">
          <cell r="O31">
            <v>98539.03</v>
          </cell>
        </row>
        <row r="32">
          <cell r="O32">
            <v>4554.1049999999996</v>
          </cell>
        </row>
        <row r="33">
          <cell r="O33">
            <v>4563.4110000000001</v>
          </cell>
        </row>
        <row r="34">
          <cell r="O34">
            <v>8656.5849999999991</v>
          </cell>
        </row>
        <row r="35">
          <cell r="O35">
            <v>5139.1980000000003</v>
          </cell>
        </row>
        <row r="36">
          <cell r="O36">
            <v>6575.5169999999998</v>
          </cell>
        </row>
        <row r="37">
          <cell r="O37">
            <v>11726.216</v>
          </cell>
        </row>
        <row r="38">
          <cell r="O38">
            <v>13902.388999999999</v>
          </cell>
        </row>
        <row r="39">
          <cell r="O39">
            <v>11428.677</v>
          </cell>
        </row>
        <row r="40">
          <cell r="O40">
            <v>41999.478999999999</v>
          </cell>
        </row>
        <row r="41">
          <cell r="O41">
            <v>3270.2496729999998</v>
          </cell>
        </row>
        <row r="42">
          <cell r="O42">
            <v>124388.162</v>
          </cell>
        </row>
        <row r="43">
          <cell r="O43">
            <v>206067.00099999999</v>
          </cell>
        </row>
        <row r="44">
          <cell r="O44">
            <v>19288.97</v>
          </cell>
        </row>
        <row r="45">
          <cell r="O45">
            <v>38528.400999999998</v>
          </cell>
        </row>
        <row r="46">
          <cell r="O46">
            <v>17363.156999999999</v>
          </cell>
        </row>
        <row r="47">
          <cell r="O47">
            <v>17331.444</v>
          </cell>
        </row>
        <row r="48">
          <cell r="O48">
            <v>4002.56</v>
          </cell>
        </row>
        <row r="49">
          <cell r="O49">
            <v>51.81</v>
          </cell>
        </row>
        <row r="52">
          <cell r="O52">
            <v>31424.37</v>
          </cell>
        </row>
        <row r="53">
          <cell r="O53">
            <v>38362.5</v>
          </cell>
        </row>
        <row r="54">
          <cell r="O54">
            <v>65185.067999999999</v>
          </cell>
        </row>
        <row r="55">
          <cell r="O55">
            <v>73021.77</v>
          </cell>
        </row>
        <row r="56">
          <cell r="O56">
            <v>362328.33600000001</v>
          </cell>
        </row>
        <row r="57">
          <cell r="O57">
            <v>328187.05200000003</v>
          </cell>
        </row>
        <row r="58">
          <cell r="O58">
            <v>362853.24075</v>
          </cell>
        </row>
        <row r="59">
          <cell r="O59">
            <v>1236.1020000000001</v>
          </cell>
        </row>
        <row r="60">
          <cell r="O60">
            <v>82841.692500000005</v>
          </cell>
        </row>
        <row r="61">
          <cell r="O61">
            <v>105667.14</v>
          </cell>
        </row>
        <row r="62">
          <cell r="O62">
            <v>1295.25873</v>
          </cell>
        </row>
        <row r="63">
          <cell r="O63">
            <v>6630.8057900000003</v>
          </cell>
        </row>
        <row r="64">
          <cell r="O64">
            <v>3921.550401</v>
          </cell>
        </row>
        <row r="67">
          <cell r="O67">
            <v>132236.64000000001</v>
          </cell>
        </row>
        <row r="68">
          <cell r="O68">
            <v>9389.0358410000008</v>
          </cell>
        </row>
        <row r="69">
          <cell r="O69">
            <v>6762.7585799999997</v>
          </cell>
        </row>
        <row r="71">
          <cell r="O71">
            <v>6196.9345160000003</v>
          </cell>
        </row>
        <row r="72">
          <cell r="O72">
            <v>8851.2839679999997</v>
          </cell>
        </row>
        <row r="73">
          <cell r="O73">
            <v>10123.336069999999</v>
          </cell>
        </row>
        <row r="74">
          <cell r="O74">
            <v>4892.938408</v>
          </cell>
        </row>
        <row r="75">
          <cell r="O75">
            <v>79540.577999999994</v>
          </cell>
        </row>
        <row r="76">
          <cell r="O76">
            <v>50444.303124999999</v>
          </cell>
        </row>
        <row r="77">
          <cell r="O77">
            <v>50578.209750000002</v>
          </cell>
        </row>
        <row r="78">
          <cell r="O78">
            <v>375505.48</v>
          </cell>
        </row>
        <row r="79">
          <cell r="O79">
            <v>609577.55848999997</v>
          </cell>
        </row>
        <row r="80">
          <cell r="O80">
            <v>7408.7086380000001</v>
          </cell>
        </row>
        <row r="81">
          <cell r="O81">
            <v>327166</v>
          </cell>
        </row>
        <row r="82">
          <cell r="O82">
            <v>326073</v>
          </cell>
        </row>
        <row r="83">
          <cell r="O83">
            <v>64040.52</v>
          </cell>
        </row>
        <row r="84">
          <cell r="O84">
            <v>186730</v>
          </cell>
        </row>
        <row r="85">
          <cell r="O85">
            <v>193364</v>
          </cell>
        </row>
        <row r="86">
          <cell r="O86">
            <v>170825</v>
          </cell>
        </row>
        <row r="87">
          <cell r="O87">
            <v>187411</v>
          </cell>
        </row>
        <row r="88">
          <cell r="O88">
            <v>16654.466713000002</v>
          </cell>
        </row>
        <row r="89">
          <cell r="O89">
            <v>539.454384</v>
          </cell>
        </row>
      </sheetData>
      <sheetData sheetId="8">
        <row r="9">
          <cell r="O9">
            <v>325459.11999999994</v>
          </cell>
        </row>
        <row r="10">
          <cell r="O10">
            <v>485267.32000000007</v>
          </cell>
        </row>
        <row r="11">
          <cell r="O11">
            <v>9730.2360000000008</v>
          </cell>
        </row>
        <row r="12">
          <cell r="O12">
            <v>12913.739999999998</v>
          </cell>
        </row>
        <row r="13">
          <cell r="O13">
            <v>8717.6899999999987</v>
          </cell>
        </row>
        <row r="14">
          <cell r="O14">
            <v>7359.0120000000006</v>
          </cell>
        </row>
        <row r="15">
          <cell r="O15">
            <v>22706.515999999996</v>
          </cell>
        </row>
        <row r="16">
          <cell r="O16">
            <v>9415.1349999999984</v>
          </cell>
        </row>
        <row r="17">
          <cell r="O17">
            <v>8698.5240000000013</v>
          </cell>
        </row>
        <row r="18">
          <cell r="O18">
            <v>8820.1739999999991</v>
          </cell>
        </row>
        <row r="19">
          <cell r="O19">
            <v>6336.6400000000012</v>
          </cell>
        </row>
        <row r="20">
          <cell r="O20">
            <v>92591.819999999992</v>
          </cell>
        </row>
        <row r="21">
          <cell r="O21">
            <v>32300.107999999997</v>
          </cell>
        </row>
        <row r="22">
          <cell r="O22">
            <v>43194.46</v>
          </cell>
        </row>
        <row r="23">
          <cell r="O23">
            <v>68123.947000000015</v>
          </cell>
        </row>
        <row r="24">
          <cell r="O24">
            <v>69551.442999999999</v>
          </cell>
        </row>
        <row r="25">
          <cell r="O25">
            <v>64736.137999999999</v>
          </cell>
        </row>
        <row r="26">
          <cell r="O26">
            <v>78452.136999999988</v>
          </cell>
        </row>
        <row r="27">
          <cell r="O27">
            <v>73415.542000000016</v>
          </cell>
        </row>
        <row r="28">
          <cell r="O28">
            <v>51281.207999999999</v>
          </cell>
        </row>
        <row r="29">
          <cell r="O29">
            <v>83285.340000000011</v>
          </cell>
        </row>
        <row r="30">
          <cell r="O30">
            <v>95119.72</v>
          </cell>
        </row>
        <row r="31">
          <cell r="O31">
            <v>94138.09</v>
          </cell>
        </row>
        <row r="32">
          <cell r="O32">
            <v>4812.643</v>
          </cell>
        </row>
        <row r="33">
          <cell r="O33">
            <v>4781.6249999999973</v>
          </cell>
        </row>
        <row r="34">
          <cell r="O34">
            <v>10232.768999999998</v>
          </cell>
        </row>
        <row r="35">
          <cell r="O35">
            <v>4981.5259999999998</v>
          </cell>
        </row>
        <row r="36">
          <cell r="O36">
            <v>7386.07</v>
          </cell>
        </row>
        <row r="37">
          <cell r="O37">
            <v>12408.229999999998</v>
          </cell>
        </row>
        <row r="38">
          <cell r="O38">
            <v>15012.157999999999</v>
          </cell>
        </row>
        <row r="39">
          <cell r="O39">
            <v>12088.935999999998</v>
          </cell>
        </row>
        <row r="40">
          <cell r="O40">
            <v>43164.040999999997</v>
          </cell>
        </row>
        <row r="41">
          <cell r="O41">
            <v>5549.0742733333336</v>
          </cell>
        </row>
        <row r="42">
          <cell r="O42">
            <v>135330.64200000002</v>
          </cell>
        </row>
        <row r="43">
          <cell r="O43">
            <v>209706.07100000003</v>
          </cell>
        </row>
        <row r="44">
          <cell r="O44">
            <v>20815.78</v>
          </cell>
        </row>
        <row r="45">
          <cell r="O45">
            <v>41587.581999999995</v>
          </cell>
        </row>
        <row r="46">
          <cell r="O46">
            <v>17535.357</v>
          </cell>
        </row>
        <row r="47">
          <cell r="O47">
            <v>18585.001000000004</v>
          </cell>
        </row>
        <row r="48">
          <cell r="O48">
            <v>6492.8999999999987</v>
          </cell>
        </row>
        <row r="49">
          <cell r="O49">
            <v>346.79999999999995</v>
          </cell>
        </row>
        <row r="52">
          <cell r="O52">
            <v>44186.280000000006</v>
          </cell>
        </row>
        <row r="53">
          <cell r="O53">
            <v>31007.909999999996</v>
          </cell>
        </row>
        <row r="54">
          <cell r="O54">
            <v>40516.368000000002</v>
          </cell>
        </row>
        <row r="55">
          <cell r="O55">
            <v>79926.345000000001</v>
          </cell>
        </row>
        <row r="56">
          <cell r="O56">
            <v>345670.74</v>
          </cell>
        </row>
        <row r="57">
          <cell r="O57">
            <v>425317.902</v>
          </cell>
        </row>
        <row r="58">
          <cell r="O58">
            <v>215762.25825000004</v>
          </cell>
        </row>
        <row r="59">
          <cell r="O59">
            <v>369449.51400000002</v>
          </cell>
        </row>
        <row r="60">
          <cell r="O60">
            <v>69552.787499999991</v>
          </cell>
        </row>
        <row r="61">
          <cell r="O61">
            <v>63985.62</v>
          </cell>
        </row>
        <row r="62">
          <cell r="O62">
            <v>6370.2055145175</v>
          </cell>
        </row>
        <row r="63">
          <cell r="O63">
            <v>0</v>
          </cell>
        </row>
        <row r="64">
          <cell r="O64">
            <v>7512.4494400000012</v>
          </cell>
        </row>
        <row r="67">
          <cell r="O67">
            <v>116890.92</v>
          </cell>
        </row>
        <row r="68">
          <cell r="O68">
            <v>1184.838632</v>
          </cell>
        </row>
        <row r="69">
          <cell r="O69">
            <v>8797.9958194499977</v>
          </cell>
        </row>
        <row r="70">
          <cell r="O70">
            <v>8208.257778800009</v>
          </cell>
        </row>
        <row r="71">
          <cell r="O71">
            <v>11548.431087550014</v>
          </cell>
        </row>
        <row r="72">
          <cell r="O72">
            <v>10087.290187999994</v>
          </cell>
        </row>
        <row r="73">
          <cell r="O73">
            <v>9538.6528150000031</v>
          </cell>
        </row>
        <row r="74">
          <cell r="O74">
            <v>11580.990529000033</v>
          </cell>
        </row>
        <row r="75">
          <cell r="O75">
            <v>60267.497718999999</v>
          </cell>
        </row>
        <row r="76">
          <cell r="O76">
            <v>50792.947500000002</v>
          </cell>
        </row>
        <row r="77">
          <cell r="O77">
            <v>52201.957000000002</v>
          </cell>
        </row>
        <row r="78">
          <cell r="O78">
            <v>441361.19300000003</v>
          </cell>
        </row>
        <row r="79">
          <cell r="O79">
            <v>772580.19999999972</v>
          </cell>
        </row>
        <row r="80">
          <cell r="O80">
            <v>57810.708899999998</v>
          </cell>
        </row>
        <row r="81">
          <cell r="O81">
            <v>106480</v>
          </cell>
        </row>
        <row r="82">
          <cell r="O82">
            <v>289542</v>
          </cell>
        </row>
        <row r="83">
          <cell r="O83">
            <v>64494.2</v>
          </cell>
        </row>
        <row r="84">
          <cell r="O84">
            <v>193238</v>
          </cell>
        </row>
        <row r="85">
          <cell r="O85">
            <v>193432</v>
          </cell>
        </row>
        <row r="86">
          <cell r="O86">
            <v>196674</v>
          </cell>
        </row>
        <row r="87">
          <cell r="O87">
            <v>183871</v>
          </cell>
        </row>
        <row r="88">
          <cell r="O88">
            <v>77667.866399999999</v>
          </cell>
        </row>
        <row r="89">
          <cell r="O89">
            <v>507.76339600000063</v>
          </cell>
        </row>
      </sheetData>
      <sheetData sheetId="9">
        <row r="9">
          <cell r="O9">
            <v>373791.26</v>
          </cell>
        </row>
        <row r="10">
          <cell r="O10">
            <v>555713.26</v>
          </cell>
        </row>
        <row r="11">
          <cell r="O11">
            <v>8366.9229999999989</v>
          </cell>
        </row>
        <row r="12">
          <cell r="O12">
            <v>11358.185999999998</v>
          </cell>
        </row>
        <row r="13">
          <cell r="O13">
            <v>8548.19</v>
          </cell>
        </row>
        <row r="14">
          <cell r="O14">
            <v>7028.0189999999984</v>
          </cell>
        </row>
        <row r="15">
          <cell r="O15">
            <v>22174.722999999998</v>
          </cell>
        </row>
        <row r="16">
          <cell r="O16">
            <v>6458.4300000000012</v>
          </cell>
        </row>
        <row r="17">
          <cell r="O17">
            <v>5753.3399999999992</v>
          </cell>
        </row>
        <row r="18">
          <cell r="O18">
            <v>6045.0469999999987</v>
          </cell>
        </row>
        <row r="19">
          <cell r="O19">
            <v>4570.0379999999996</v>
          </cell>
        </row>
        <row r="20">
          <cell r="O20">
            <v>80968.934000000008</v>
          </cell>
        </row>
        <row r="21">
          <cell r="O21">
            <v>36699.025999999998</v>
          </cell>
        </row>
        <row r="22">
          <cell r="O22">
            <v>45291.724999999999</v>
          </cell>
        </row>
        <row r="23">
          <cell r="O23">
            <v>70554.083999999988</v>
          </cell>
        </row>
        <row r="24">
          <cell r="O24">
            <v>71908.643000000011</v>
          </cell>
        </row>
        <row r="25">
          <cell r="O25">
            <v>72200.594999999987</v>
          </cell>
        </row>
        <row r="26">
          <cell r="O26">
            <v>86076.892000000022</v>
          </cell>
        </row>
        <row r="27">
          <cell r="O27">
            <v>79960.05799999999</v>
          </cell>
        </row>
        <row r="28">
          <cell r="O28">
            <v>86457.891000000003</v>
          </cell>
        </row>
        <row r="29">
          <cell r="O29">
            <v>84764.018000000011</v>
          </cell>
        </row>
        <row r="30">
          <cell r="O30">
            <v>105447.58899999999</v>
          </cell>
        </row>
        <row r="31">
          <cell r="O31">
            <v>99492.22</v>
          </cell>
        </row>
        <row r="32">
          <cell r="O32">
            <v>4552.4240000000009</v>
          </cell>
        </row>
        <row r="33">
          <cell r="O33">
            <v>4698.2270000000008</v>
          </cell>
        </row>
        <row r="34">
          <cell r="O34">
            <v>8655.150999999998</v>
          </cell>
        </row>
        <row r="35">
          <cell r="O35">
            <v>3998.6959999999999</v>
          </cell>
        </row>
        <row r="36">
          <cell r="O36">
            <v>6891.6029999999992</v>
          </cell>
        </row>
        <row r="37">
          <cell r="O37">
            <v>12482.189999999999</v>
          </cell>
        </row>
        <row r="38">
          <cell r="O38">
            <v>15518.906999999997</v>
          </cell>
        </row>
        <row r="39">
          <cell r="O39">
            <v>12150.215</v>
          </cell>
        </row>
        <row r="40">
          <cell r="O40">
            <v>45495.326000000001</v>
          </cell>
        </row>
        <row r="41">
          <cell r="O41">
            <v>3766.9215449999997</v>
          </cell>
        </row>
        <row r="42">
          <cell r="O42">
            <v>141958.08270668716</v>
          </cell>
        </row>
        <row r="43">
          <cell r="O43">
            <v>223487.34744793986</v>
          </cell>
        </row>
        <row r="44">
          <cell r="O44">
            <v>16358.64</v>
          </cell>
        </row>
        <row r="45">
          <cell r="O45">
            <v>42148.481999999996</v>
          </cell>
        </row>
        <row r="46">
          <cell r="O46">
            <v>18995.719000000001</v>
          </cell>
        </row>
        <row r="47">
          <cell r="O47">
            <v>16688.195999999996</v>
          </cell>
        </row>
        <row r="48">
          <cell r="O48">
            <v>7388.4</v>
          </cell>
        </row>
        <row r="49">
          <cell r="O49">
            <v>0</v>
          </cell>
        </row>
        <row r="52">
          <cell r="O52">
            <v>36.528500000000001</v>
          </cell>
        </row>
        <row r="55">
          <cell r="O55">
            <v>6585.9599999999991</v>
          </cell>
        </row>
        <row r="56">
          <cell r="O56">
            <v>4921.4399999999996</v>
          </cell>
        </row>
        <row r="57">
          <cell r="O57">
            <v>17730.18</v>
          </cell>
        </row>
        <row r="58">
          <cell r="O58">
            <v>32721.119999999995</v>
          </cell>
        </row>
        <row r="59">
          <cell r="O59">
            <v>479429.598</v>
          </cell>
        </row>
        <row r="60">
          <cell r="O60">
            <v>461289.34800000006</v>
          </cell>
        </row>
        <row r="61">
          <cell r="O61">
            <v>201328.714125</v>
          </cell>
        </row>
        <row r="62">
          <cell r="O62">
            <v>616226.28899999999</v>
          </cell>
        </row>
        <row r="63">
          <cell r="O63">
            <v>23800.942902800001</v>
          </cell>
        </row>
        <row r="64">
          <cell r="O64">
            <v>16188.9</v>
          </cell>
        </row>
        <row r="65">
          <cell r="O65">
            <v>1574.99368394</v>
          </cell>
        </row>
        <row r="66">
          <cell r="O66">
            <v>0</v>
          </cell>
        </row>
        <row r="67">
          <cell r="O67">
            <v>1769.8755000000001</v>
          </cell>
        </row>
        <row r="70">
          <cell r="O70">
            <v>106260.78000000001</v>
          </cell>
        </row>
        <row r="71">
          <cell r="O71">
            <v>338.88614000000001</v>
          </cell>
        </row>
        <row r="72">
          <cell r="O72">
            <v>4904.8445299999994</v>
          </cell>
        </row>
        <row r="73">
          <cell r="O73">
            <v>9655.3631199999982</v>
          </cell>
        </row>
        <row r="74">
          <cell r="O74">
            <v>11349.074575000001</v>
          </cell>
        </row>
        <row r="75">
          <cell r="O75">
            <v>9758.3664000000153</v>
          </cell>
        </row>
        <row r="76">
          <cell r="O76">
            <v>2570.0208000000066</v>
          </cell>
        </row>
        <row r="77">
          <cell r="O77">
            <v>10493.689199999977</v>
          </cell>
        </row>
        <row r="78">
          <cell r="O78">
            <v>84986.583595136995</v>
          </cell>
        </row>
        <row r="79">
          <cell r="O79">
            <v>25340.758313000002</v>
          </cell>
        </row>
        <row r="80">
          <cell r="O80">
            <v>20555.564869999998</v>
          </cell>
        </row>
        <row r="81">
          <cell r="O81">
            <v>438893.55500000005</v>
          </cell>
        </row>
        <row r="82">
          <cell r="O82">
            <v>667630.60999999987</v>
          </cell>
        </row>
        <row r="83">
          <cell r="O83">
            <v>107684.09799999998</v>
          </cell>
        </row>
        <row r="84">
          <cell r="O84">
            <v>103575.98907</v>
          </cell>
        </row>
        <row r="85">
          <cell r="O85">
            <v>287973.53399999999</v>
          </cell>
        </row>
        <row r="86">
          <cell r="O86">
            <v>202260.81000000006</v>
          </cell>
        </row>
        <row r="87">
          <cell r="O87">
            <v>917.24761999999998</v>
          </cell>
        </row>
        <row r="88">
          <cell r="O88">
            <v>79491</v>
          </cell>
        </row>
        <row r="89">
          <cell r="O89">
            <v>176801</v>
          </cell>
        </row>
        <row r="90">
          <cell r="O90">
            <v>175773</v>
          </cell>
        </row>
        <row r="91">
          <cell r="O91">
            <v>195325</v>
          </cell>
        </row>
        <row r="92">
          <cell r="O92">
            <v>186743</v>
          </cell>
        </row>
        <row r="93">
          <cell r="O93">
            <v>59999.305699999997</v>
          </cell>
        </row>
        <row r="94">
          <cell r="O94">
            <v>0</v>
          </cell>
        </row>
      </sheetData>
      <sheetData sheetId="10">
        <row r="9">
          <cell r="O9">
            <v>371305.77999999997</v>
          </cell>
        </row>
        <row r="10">
          <cell r="O10">
            <v>552076.43999999994</v>
          </cell>
        </row>
        <row r="11">
          <cell r="O11">
            <v>9230.8360000000011</v>
          </cell>
        </row>
        <row r="12">
          <cell r="O12">
            <v>10445.099</v>
          </cell>
        </row>
        <row r="13">
          <cell r="O13">
            <v>6937.6459999999988</v>
          </cell>
        </row>
        <row r="14">
          <cell r="O14">
            <v>5548.0110000000004</v>
          </cell>
        </row>
        <row r="15">
          <cell r="O15">
            <v>20967.522999999997</v>
          </cell>
        </row>
        <row r="16">
          <cell r="O16">
            <v>5475.3140000000012</v>
          </cell>
        </row>
        <row r="17">
          <cell r="O17">
            <v>4912.893</v>
          </cell>
        </row>
        <row r="18">
          <cell r="O18">
            <v>5060.7860000000001</v>
          </cell>
        </row>
        <row r="19">
          <cell r="O19">
            <v>3245.1849999999999</v>
          </cell>
        </row>
        <row r="20">
          <cell r="O20">
            <v>71783.653000000006</v>
          </cell>
        </row>
        <row r="21">
          <cell r="O21">
            <v>35041.322</v>
          </cell>
        </row>
        <row r="22">
          <cell r="O22">
            <v>48557.090000000004</v>
          </cell>
        </row>
        <row r="23">
          <cell r="O23">
            <v>15429.729000000001</v>
          </cell>
        </row>
        <row r="24">
          <cell r="O24">
            <v>64762.602000000014</v>
          </cell>
        </row>
        <row r="25">
          <cell r="O25">
            <v>62725.933999999994</v>
          </cell>
        </row>
        <row r="26">
          <cell r="O26">
            <v>78528.325000000012</v>
          </cell>
        </row>
        <row r="27">
          <cell r="O27">
            <v>77429.541999999987</v>
          </cell>
        </row>
        <row r="28">
          <cell r="O28">
            <v>85493.885999999984</v>
          </cell>
        </row>
        <row r="29">
          <cell r="O29">
            <v>77185.930999999997</v>
          </cell>
        </row>
        <row r="30">
          <cell r="O30">
            <v>99009.819000000003</v>
          </cell>
        </row>
        <row r="31">
          <cell r="O31">
            <v>99241.433000000005</v>
          </cell>
        </row>
        <row r="32">
          <cell r="O32">
            <v>4384.4089999999997</v>
          </cell>
        </row>
        <row r="33">
          <cell r="O33">
            <v>4197.7930000000006</v>
          </cell>
        </row>
        <row r="34">
          <cell r="O34">
            <v>8364.82</v>
          </cell>
        </row>
        <row r="35">
          <cell r="O35">
            <v>4087.8379999999997</v>
          </cell>
        </row>
        <row r="36">
          <cell r="O36">
            <v>6808.925000000002</v>
          </cell>
        </row>
        <row r="37">
          <cell r="O37">
            <v>11577.643</v>
          </cell>
        </row>
        <row r="38">
          <cell r="O38">
            <v>14227.504000000001</v>
          </cell>
        </row>
        <row r="39">
          <cell r="O39">
            <v>11142.393000000002</v>
          </cell>
        </row>
        <row r="40">
          <cell r="O40">
            <v>43258.477999999996</v>
          </cell>
        </row>
        <row r="41">
          <cell r="O41">
            <v>4567.3325349999996</v>
          </cell>
        </row>
        <row r="42">
          <cell r="O42">
            <v>127364.10300000003</v>
          </cell>
        </row>
        <row r="43">
          <cell r="O43">
            <v>70571.212</v>
          </cell>
        </row>
        <row r="44">
          <cell r="O44">
            <v>19804.840000000004</v>
          </cell>
        </row>
        <row r="45">
          <cell r="O45">
            <v>45154.620999999999</v>
          </cell>
        </row>
        <row r="46">
          <cell r="O46">
            <v>22123.662000000004</v>
          </cell>
        </row>
        <row r="47">
          <cell r="O47">
            <v>17786.664000000001</v>
          </cell>
        </row>
        <row r="48">
          <cell r="O48">
            <v>7175.8399999999992</v>
          </cell>
        </row>
        <row r="49">
          <cell r="O49">
            <v>0</v>
          </cell>
        </row>
        <row r="52">
          <cell r="O52">
            <v>8157.7569999999996</v>
          </cell>
        </row>
        <row r="55">
          <cell r="O55">
            <v>15638.4</v>
          </cell>
        </row>
        <row r="56">
          <cell r="O56">
            <v>14575.08</v>
          </cell>
        </row>
        <row r="57">
          <cell r="O57">
            <v>24451.464</v>
          </cell>
        </row>
        <row r="58">
          <cell r="O58">
            <v>52400.755703329996</v>
          </cell>
        </row>
        <row r="59">
          <cell r="O59">
            <v>420127.47135156026</v>
          </cell>
        </row>
        <row r="60">
          <cell r="O60">
            <v>412122.105063011</v>
          </cell>
        </row>
        <row r="61">
          <cell r="O61">
            <v>301526.55250000005</v>
          </cell>
        </row>
        <row r="62">
          <cell r="O62">
            <v>523552.59600000002</v>
          </cell>
        </row>
        <row r="63">
          <cell r="O63">
            <v>44110.71</v>
          </cell>
        </row>
        <row r="64">
          <cell r="O64">
            <v>29892.711125046593</v>
          </cell>
        </row>
        <row r="65">
          <cell r="O65">
            <v>10615.624999999991</v>
          </cell>
        </row>
        <row r="66">
          <cell r="O66">
            <v>5457.5982823000022</v>
          </cell>
        </row>
        <row r="67">
          <cell r="O67">
            <v>1826.3282691160052</v>
          </cell>
        </row>
        <row r="68">
          <cell r="O68">
            <v>5453.1379999999999</v>
          </cell>
        </row>
        <row r="71">
          <cell r="O71">
            <v>105427.86</v>
          </cell>
        </row>
        <row r="72">
          <cell r="O72">
            <v>10782.301104999993</v>
          </cell>
        </row>
        <row r="73">
          <cell r="O73">
            <v>2009.3795900000014</v>
          </cell>
        </row>
        <row r="74">
          <cell r="O74">
            <v>5505.7637099999756</v>
          </cell>
        </row>
        <row r="75">
          <cell r="O75">
            <v>9975.9341299999905</v>
          </cell>
        </row>
        <row r="76">
          <cell r="O76">
            <v>4970.5611999999865</v>
          </cell>
        </row>
        <row r="77">
          <cell r="O77">
            <v>7007.9093999999996</v>
          </cell>
        </row>
        <row r="78">
          <cell r="O78">
            <v>9947.2014000000054</v>
          </cell>
        </row>
        <row r="79">
          <cell r="O79">
            <v>61003.532321999912</v>
          </cell>
        </row>
        <row r="80">
          <cell r="O80">
            <v>43520.745187</v>
          </cell>
        </row>
        <row r="81">
          <cell r="O81">
            <v>46932.179499999998</v>
          </cell>
        </row>
        <row r="82">
          <cell r="O82">
            <v>458878.51799999998</v>
          </cell>
        </row>
        <row r="83">
          <cell r="O83">
            <v>815783.94000000006</v>
          </cell>
        </row>
        <row r="84">
          <cell r="O84">
            <v>108265.76249999998</v>
          </cell>
        </row>
        <row r="85">
          <cell r="O85">
            <v>74350.106548000011</v>
          </cell>
        </row>
        <row r="86">
          <cell r="O86">
            <v>269807.61800000013</v>
          </cell>
        </row>
        <row r="87">
          <cell r="O87">
            <v>173568.66000000032</v>
          </cell>
        </row>
        <row r="88">
          <cell r="O88">
            <v>265758.58129</v>
          </cell>
        </row>
        <row r="89">
          <cell r="O89">
            <v>65694</v>
          </cell>
        </row>
        <row r="90">
          <cell r="O90">
            <v>173128</v>
          </cell>
        </row>
        <row r="91">
          <cell r="O91">
            <v>165138</v>
          </cell>
        </row>
        <row r="92">
          <cell r="O92">
            <v>173443</v>
          </cell>
        </row>
        <row r="93">
          <cell r="O93">
            <v>193663</v>
          </cell>
        </row>
        <row r="94">
          <cell r="O94">
            <v>84605.7</v>
          </cell>
        </row>
        <row r="95">
          <cell r="O95">
            <v>129537</v>
          </cell>
        </row>
        <row r="96">
          <cell r="O96">
            <v>108702.3</v>
          </cell>
        </row>
        <row r="97">
          <cell r="O97">
            <v>73180</v>
          </cell>
        </row>
        <row r="98">
          <cell r="O98">
            <v>92959.207999999999</v>
          </cell>
        </row>
        <row r="99">
          <cell r="O99">
            <v>0</v>
          </cell>
        </row>
      </sheetData>
      <sheetData sheetId="11">
        <row r="9">
          <cell r="O9">
            <v>377176.696</v>
          </cell>
        </row>
        <row r="10">
          <cell r="O10">
            <v>560551.92799999996</v>
          </cell>
        </row>
        <row r="11">
          <cell r="O11">
            <v>9970.2779999999984</v>
          </cell>
        </row>
        <row r="12">
          <cell r="O12">
            <v>12813.867</v>
          </cell>
        </row>
        <row r="13">
          <cell r="O13">
            <v>8959.4909999999982</v>
          </cell>
        </row>
        <row r="14">
          <cell r="O14">
            <v>7037.5190000000011</v>
          </cell>
        </row>
        <row r="15">
          <cell r="O15">
            <v>23605.780999999999</v>
          </cell>
        </row>
        <row r="16">
          <cell r="O16">
            <v>14181.028999999999</v>
          </cell>
        </row>
        <row r="17">
          <cell r="O17">
            <v>12898.888999999999</v>
          </cell>
        </row>
        <row r="18">
          <cell r="O18">
            <v>13386.753999999999</v>
          </cell>
        </row>
        <row r="19">
          <cell r="O19">
            <v>6687.3670912745001</v>
          </cell>
        </row>
        <row r="20">
          <cell r="O20">
            <v>80462.043000000005</v>
          </cell>
        </row>
        <row r="21">
          <cell r="O21">
            <v>38808.311000000002</v>
          </cell>
        </row>
        <row r="22">
          <cell r="O22">
            <v>47305.845000000001</v>
          </cell>
        </row>
        <row r="23">
          <cell r="O23">
            <v>23543.032999999996</v>
          </cell>
        </row>
        <row r="24">
          <cell r="O24">
            <v>71255.490000000005</v>
          </cell>
        </row>
        <row r="25">
          <cell r="O25">
            <v>67719.197</v>
          </cell>
        </row>
        <row r="26">
          <cell r="O26">
            <v>81849.416999999987</v>
          </cell>
        </row>
        <row r="27">
          <cell r="O27">
            <v>80452.606</v>
          </cell>
        </row>
        <row r="28">
          <cell r="O28">
            <v>81648.601999999999</v>
          </cell>
        </row>
        <row r="29">
          <cell r="O29">
            <v>81079.112999999998</v>
          </cell>
        </row>
        <row r="30">
          <cell r="O30">
            <v>86632.661000000007</v>
          </cell>
        </row>
        <row r="31">
          <cell r="O31">
            <v>93811.007999999987</v>
          </cell>
        </row>
        <row r="32">
          <cell r="O32">
            <v>4376.9049999999997</v>
          </cell>
        </row>
        <row r="33">
          <cell r="O33">
            <v>4145.2669999999998</v>
          </cell>
        </row>
        <row r="34">
          <cell r="O34">
            <v>8059.2840000000015</v>
          </cell>
        </row>
        <row r="35">
          <cell r="O35">
            <v>3992.585</v>
          </cell>
        </row>
        <row r="36">
          <cell r="O36">
            <v>6644.1160000000018</v>
          </cell>
        </row>
        <row r="37">
          <cell r="O37">
            <v>11539.983</v>
          </cell>
        </row>
        <row r="38">
          <cell r="O38">
            <v>14778.668000000003</v>
          </cell>
        </row>
        <row r="39">
          <cell r="O39">
            <v>11178.842000000001</v>
          </cell>
        </row>
        <row r="40">
          <cell r="O40">
            <v>41867.756999999991</v>
          </cell>
        </row>
        <row r="41">
          <cell r="O41">
            <v>1658.2380349999999</v>
          </cell>
        </row>
        <row r="42">
          <cell r="O42">
            <v>130614.54000000001</v>
          </cell>
        </row>
        <row r="43">
          <cell r="O43">
            <v>211398.55300000001</v>
          </cell>
        </row>
        <row r="44">
          <cell r="O44">
            <v>17612.39</v>
          </cell>
        </row>
        <row r="45">
          <cell r="O45">
            <v>41357.006000000001</v>
          </cell>
        </row>
        <row r="46">
          <cell r="O46">
            <v>18022.292999999998</v>
          </cell>
        </row>
        <row r="47">
          <cell r="O47">
            <v>18207.585999999999</v>
          </cell>
        </row>
        <row r="48">
          <cell r="O48">
            <v>8301.2000000000007</v>
          </cell>
        </row>
        <row r="49">
          <cell r="O49">
            <v>2118.4740000000002</v>
          </cell>
        </row>
        <row r="50">
          <cell r="O50">
            <v>1880.5391999999999</v>
          </cell>
        </row>
        <row r="53">
          <cell r="O53">
            <v>11450.126</v>
          </cell>
        </row>
        <row r="56">
          <cell r="O56">
            <v>14091.300000000003</v>
          </cell>
        </row>
        <row r="57">
          <cell r="O57">
            <v>10209.6</v>
          </cell>
        </row>
        <row r="58">
          <cell r="O58">
            <v>13814.243999999999</v>
          </cell>
        </row>
        <row r="59">
          <cell r="O59">
            <v>49910.714999999997</v>
          </cell>
        </row>
        <row r="60">
          <cell r="O60">
            <v>459226.69199999992</v>
          </cell>
        </row>
        <row r="61">
          <cell r="O61">
            <v>378806.54399999999</v>
          </cell>
        </row>
        <row r="62">
          <cell r="O62">
            <v>234237.29225000003</v>
          </cell>
        </row>
        <row r="63">
          <cell r="O63">
            <v>544179.25994216464</v>
          </cell>
        </row>
        <row r="64">
          <cell r="O64">
            <v>44085.419999999991</v>
          </cell>
        </row>
        <row r="65">
          <cell r="O65">
            <v>35185.5</v>
          </cell>
        </row>
        <row r="66">
          <cell r="O66">
            <v>16947.507500000011</v>
          </cell>
        </row>
        <row r="67">
          <cell r="O67">
            <v>903.1293569275839</v>
          </cell>
        </row>
        <row r="68">
          <cell r="O68">
            <v>911.2479539279999</v>
          </cell>
        </row>
        <row r="69">
          <cell r="O69">
            <v>742.68149999999991</v>
          </cell>
        </row>
        <row r="70">
          <cell r="O70">
            <v>83446.760000000184</v>
          </cell>
        </row>
        <row r="71">
          <cell r="O71">
            <v>8423.3989699999547</v>
          </cell>
        </row>
        <row r="72">
          <cell r="O72">
            <v>4874.0930399999925</v>
          </cell>
        </row>
        <row r="73">
          <cell r="O73">
            <v>7073.2160740378231</v>
          </cell>
        </row>
        <row r="74">
          <cell r="O74">
            <v>5371.6201999999894</v>
          </cell>
        </row>
        <row r="75">
          <cell r="O75">
            <v>0</v>
          </cell>
        </row>
        <row r="76">
          <cell r="O76">
            <v>7564.2671999999584</v>
          </cell>
        </row>
        <row r="77">
          <cell r="O77">
            <v>79662.397554113864</v>
          </cell>
        </row>
        <row r="78">
          <cell r="O78">
            <v>0</v>
          </cell>
        </row>
        <row r="79">
          <cell r="O79">
            <v>29966.794000000005</v>
          </cell>
        </row>
        <row r="80">
          <cell r="O80">
            <v>260568.35899999994</v>
          </cell>
        </row>
        <row r="81">
          <cell r="O81">
            <v>516330.15</v>
          </cell>
        </row>
        <row r="82">
          <cell r="O82">
            <v>62901.071699999942</v>
          </cell>
        </row>
        <row r="83">
          <cell r="O83">
            <v>230006.70250000007</v>
          </cell>
        </row>
        <row r="84">
          <cell r="O84">
            <v>253280.23099999985</v>
          </cell>
        </row>
        <row r="85">
          <cell r="O85">
            <v>33037.908999999891</v>
          </cell>
        </row>
        <row r="86">
          <cell r="O86">
            <v>313954.44199999998</v>
          </cell>
        </row>
        <row r="87">
          <cell r="O87">
            <v>62146</v>
          </cell>
        </row>
        <row r="88">
          <cell r="O88">
            <v>75240</v>
          </cell>
        </row>
        <row r="89">
          <cell r="O89">
            <v>85293</v>
          </cell>
        </row>
        <row r="90">
          <cell r="O90">
            <v>74301</v>
          </cell>
        </row>
        <row r="91">
          <cell r="O91">
            <v>89367</v>
          </cell>
        </row>
        <row r="92">
          <cell r="O92">
            <v>283458</v>
          </cell>
        </row>
        <row r="93">
          <cell r="O93">
            <v>256045</v>
          </cell>
        </row>
        <row r="94">
          <cell r="O94">
            <v>285112</v>
          </cell>
        </row>
        <row r="95">
          <cell r="O95">
            <v>279769</v>
          </cell>
        </row>
        <row r="96">
          <cell r="O96">
            <v>198822</v>
          </cell>
        </row>
        <row r="97">
          <cell r="O97">
            <v>104963</v>
          </cell>
        </row>
        <row r="98">
          <cell r="O98">
            <v>135385</v>
          </cell>
        </row>
        <row r="99">
          <cell r="O99">
            <v>75984</v>
          </cell>
        </row>
        <row r="100">
          <cell r="O100">
            <v>91678</v>
          </cell>
        </row>
        <row r="101">
          <cell r="O101">
            <v>86494.671699999992</v>
          </cell>
        </row>
      </sheetData>
      <sheetData sheetId="12">
        <row r="9">
          <cell r="O9">
            <v>214629.93900000001</v>
          </cell>
        </row>
        <row r="10">
          <cell r="O10">
            <v>330698.88400000002</v>
          </cell>
        </row>
        <row r="11">
          <cell r="O11">
            <v>9497.0040000000008</v>
          </cell>
        </row>
        <row r="12">
          <cell r="O12">
            <v>6632.0620000000017</v>
          </cell>
        </row>
        <row r="13">
          <cell r="O13">
            <v>5032.6009999999997</v>
          </cell>
        </row>
        <row r="14">
          <cell r="O14">
            <v>3451.9039999999995</v>
          </cell>
        </row>
        <row r="15">
          <cell r="O15">
            <v>18889.346000000001</v>
          </cell>
        </row>
        <row r="16">
          <cell r="O16">
            <v>4440.6810000000005</v>
          </cell>
        </row>
        <row r="17">
          <cell r="O17">
            <v>5619.9069999999992</v>
          </cell>
        </row>
        <row r="18">
          <cell r="O18">
            <v>5422.3110000000006</v>
          </cell>
        </row>
        <row r="19">
          <cell r="O19">
            <v>2561.4390000000003</v>
          </cell>
        </row>
        <row r="20">
          <cell r="O20">
            <v>75993.778999999995</v>
          </cell>
        </row>
        <row r="21">
          <cell r="O21">
            <v>27181.951999999997</v>
          </cell>
        </row>
        <row r="22">
          <cell r="O22">
            <v>39690.658000000003</v>
          </cell>
        </row>
        <row r="23">
          <cell r="O23">
            <v>53982.859000000004</v>
          </cell>
        </row>
        <row r="24">
          <cell r="O24">
            <v>53061.766000000011</v>
          </cell>
        </row>
        <row r="25">
          <cell r="O25">
            <v>53897.992999999995</v>
          </cell>
        </row>
        <row r="26">
          <cell r="O26">
            <v>63047.572</v>
          </cell>
        </row>
        <row r="27">
          <cell r="O27">
            <v>61868.472999999998</v>
          </cell>
        </row>
        <row r="28">
          <cell r="O28">
            <v>62691.474999999999</v>
          </cell>
        </row>
        <row r="29">
          <cell r="O29">
            <v>67549.632999999987</v>
          </cell>
        </row>
        <row r="30">
          <cell r="O30">
            <v>79958.990999999995</v>
          </cell>
        </row>
        <row r="31">
          <cell r="O31">
            <v>82387.252999999997</v>
          </cell>
        </row>
        <row r="32">
          <cell r="O32">
            <v>3466.1080000000002</v>
          </cell>
        </row>
        <row r="33">
          <cell r="O33">
            <v>3329.4500000000003</v>
          </cell>
        </row>
        <row r="34">
          <cell r="O34">
            <v>8299.025999999998</v>
          </cell>
        </row>
        <row r="35">
          <cell r="O35">
            <v>2863.16</v>
          </cell>
        </row>
        <row r="36">
          <cell r="O36">
            <v>5656.7429999999995</v>
          </cell>
        </row>
        <row r="37">
          <cell r="O37">
            <v>9108.7590000000018</v>
          </cell>
        </row>
        <row r="38">
          <cell r="O38">
            <v>11847.556</v>
          </cell>
        </row>
        <row r="39">
          <cell r="O39">
            <v>9006.9719999999979</v>
          </cell>
        </row>
        <row r="40">
          <cell r="O40">
            <v>36040.239999999998</v>
          </cell>
        </row>
        <row r="41">
          <cell r="O41">
            <v>38.668450000000043</v>
          </cell>
        </row>
        <row r="42">
          <cell r="O42">
            <v>50256.089999999975</v>
          </cell>
        </row>
        <row r="43">
          <cell r="O43">
            <v>155757.26200000002</v>
          </cell>
        </row>
        <row r="44">
          <cell r="O44">
            <v>12031.66</v>
          </cell>
        </row>
        <row r="45">
          <cell r="O45">
            <v>32860.883000000002</v>
          </cell>
        </row>
        <row r="46">
          <cell r="O46">
            <v>14087.349</v>
          </cell>
        </row>
        <row r="47">
          <cell r="O47">
            <v>16078.901000000002</v>
          </cell>
        </row>
        <row r="48">
          <cell r="O48">
            <v>2307.6</v>
          </cell>
        </row>
        <row r="49">
          <cell r="O49">
            <v>2352.1</v>
          </cell>
        </row>
        <row r="50">
          <cell r="O50">
            <v>5921.3628000000017</v>
          </cell>
        </row>
        <row r="51">
          <cell r="O51">
            <v>6106.0889999999999</v>
          </cell>
        </row>
        <row r="54">
          <cell r="O54">
            <v>13207.373</v>
          </cell>
        </row>
        <row r="55">
          <cell r="O55">
            <v>21704.071000000004</v>
          </cell>
        </row>
        <row r="58">
          <cell r="O58">
            <v>42919.199999999997</v>
          </cell>
        </row>
        <row r="59">
          <cell r="O59">
            <v>28229.760000000002</v>
          </cell>
        </row>
        <row r="60">
          <cell r="O60">
            <v>43634.928000000007</v>
          </cell>
        </row>
        <row r="61">
          <cell r="O61">
            <v>73438.604999999996</v>
          </cell>
        </row>
        <row r="62">
          <cell r="O62">
            <v>240047.45999999993</v>
          </cell>
        </row>
        <row r="63">
          <cell r="O63">
            <v>386168.79599999997</v>
          </cell>
        </row>
        <row r="64">
          <cell r="O64">
            <v>299524.30199999997</v>
          </cell>
        </row>
        <row r="65">
          <cell r="O65">
            <v>222713.652</v>
          </cell>
        </row>
        <row r="66">
          <cell r="O66">
            <v>76414.35149999999</v>
          </cell>
        </row>
        <row r="67">
          <cell r="O67">
            <v>69334.630499999999</v>
          </cell>
        </row>
        <row r="68">
          <cell r="O68">
            <v>10655.049750000002</v>
          </cell>
        </row>
        <row r="69">
          <cell r="O69">
            <v>708.84400000000005</v>
          </cell>
        </row>
        <row r="70">
          <cell r="O70">
            <v>2065.3987464399997</v>
          </cell>
        </row>
        <row r="71">
          <cell r="O71">
            <v>2494.435346064</v>
          </cell>
        </row>
        <row r="72">
          <cell r="O72">
            <v>3046.8119999999999</v>
          </cell>
        </row>
        <row r="73">
          <cell r="O73">
            <v>101154.24000000002</v>
          </cell>
        </row>
        <row r="74">
          <cell r="O74">
            <v>10825.283039999975</v>
          </cell>
        </row>
        <row r="75">
          <cell r="O75">
            <v>10874.30593000001</v>
          </cell>
        </row>
        <row r="76">
          <cell r="O76">
            <v>0</v>
          </cell>
        </row>
        <row r="77">
          <cell r="O77">
            <v>0</v>
          </cell>
        </row>
        <row r="78">
          <cell r="O78">
            <v>0</v>
          </cell>
        </row>
        <row r="79">
          <cell r="O79">
            <v>8339.7395999998589</v>
          </cell>
        </row>
        <row r="80">
          <cell r="O80">
            <v>76545.155212149999</v>
          </cell>
        </row>
        <row r="81">
          <cell r="O81">
            <v>1793.82</v>
          </cell>
        </row>
        <row r="82">
          <cell r="O82">
            <v>14728.669187500001</v>
          </cell>
        </row>
        <row r="83">
          <cell r="O83">
            <v>431717.94459999999</v>
          </cell>
        </row>
        <row r="84">
          <cell r="O84">
            <v>440398.8600000001</v>
          </cell>
        </row>
        <row r="85">
          <cell r="O85">
            <v>100635.927</v>
          </cell>
        </row>
        <row r="86">
          <cell r="O86">
            <v>213864.51399999997</v>
          </cell>
        </row>
        <row r="87">
          <cell r="O87">
            <v>223504.63100000005</v>
          </cell>
        </row>
        <row r="88">
          <cell r="O88">
            <v>15850.489000000001</v>
          </cell>
        </row>
        <row r="89">
          <cell r="O89">
            <v>125500.57599999997</v>
          </cell>
        </row>
        <row r="90">
          <cell r="O90">
            <v>50538</v>
          </cell>
        </row>
        <row r="91">
          <cell r="O91">
            <v>152450</v>
          </cell>
        </row>
        <row r="92">
          <cell r="O92">
            <v>168623</v>
          </cell>
        </row>
        <row r="93">
          <cell r="O93">
            <v>182321</v>
          </cell>
        </row>
        <row r="94">
          <cell r="O94">
            <v>182872</v>
          </cell>
        </row>
        <row r="95">
          <cell r="O95">
            <v>327520.80560572003</v>
          </cell>
        </row>
        <row r="96">
          <cell r="O96">
            <v>313178.53026025603</v>
          </cell>
        </row>
        <row r="97">
          <cell r="O97">
            <v>329847.8391620898</v>
          </cell>
        </row>
        <row r="98">
          <cell r="O98">
            <v>310140.64298799884</v>
          </cell>
        </row>
        <row r="99">
          <cell r="O99">
            <v>327476</v>
          </cell>
        </row>
        <row r="100">
          <cell r="O100">
            <v>303848</v>
          </cell>
        </row>
        <row r="101">
          <cell r="O101">
            <v>334360</v>
          </cell>
        </row>
        <row r="102">
          <cell r="O102">
            <v>328445</v>
          </cell>
        </row>
        <row r="103">
          <cell r="O103">
            <v>330964</v>
          </cell>
        </row>
        <row r="104">
          <cell r="O104">
            <v>89033.761099999989</v>
          </cell>
        </row>
      </sheetData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2A"/>
      <sheetName val="ANEXO2B"/>
      <sheetName val="ANEXO2C"/>
      <sheetName val="ANEXO2D"/>
    </sheetNames>
    <sheetDataSet>
      <sheetData sheetId="0"/>
      <sheetData sheetId="1">
        <row r="1">
          <cell r="A1" t="str">
            <v>Unidad Operativa del CNDC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  <sheetName val="ANEXO2B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F1"/>
      <sheetName val="declaracion"/>
      <sheetName val="2007-2017"/>
      <sheetName val="GCH"/>
      <sheetName val="ARJ"/>
      <sheetName val="CAR"/>
      <sheetName val="KAR"/>
      <sheetName val="KEN"/>
      <sheetName val="VHE"/>
      <sheetName val="SUR"/>
      <sheetName val="WAR"/>
      <sheetName val="TRI"/>
      <sheetName val="FACTORES"/>
      <sheetName val="Cuadro"/>
    </sheetNames>
    <sheetDataSet>
      <sheetData sheetId="0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932.2</v>
          </cell>
          <cell r="H16">
            <v>1.131</v>
          </cell>
          <cell r="I16">
            <v>1.2132589573052992</v>
          </cell>
          <cell r="J16">
            <v>16761</v>
          </cell>
          <cell r="K16">
            <v>14443</v>
          </cell>
          <cell r="L16">
            <v>12977</v>
          </cell>
          <cell r="M16">
            <v>1.0569999999999999</v>
          </cell>
          <cell r="N16">
            <v>89.672189680272609</v>
          </cell>
          <cell r="O16">
            <v>12.600861730315366</v>
          </cell>
          <cell r="P16">
            <v>18.02567659300578</v>
          </cell>
          <cell r="Q16">
            <v>18.085399325439074</v>
          </cell>
          <cell r="R16">
            <v>18.208878595873379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932.2</v>
          </cell>
          <cell r="H17">
            <v>1.131</v>
          </cell>
          <cell r="I17">
            <v>1.2132589573052992</v>
          </cell>
          <cell r="J17">
            <v>18220</v>
          </cell>
          <cell r="K17">
            <v>15214</v>
          </cell>
          <cell r="L17">
            <v>13610</v>
          </cell>
          <cell r="M17">
            <v>1.361</v>
          </cell>
          <cell r="N17">
            <v>102.37257231275458</v>
          </cell>
          <cell r="O17">
            <v>12.662507187298916</v>
          </cell>
          <cell r="P17">
            <v>19.208068076861231</v>
          </cell>
          <cell r="Q17">
            <v>19.279997317405872</v>
          </cell>
          <cell r="R17">
            <v>19.428704960779061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932.2</v>
          </cell>
          <cell r="H18">
            <v>1.131</v>
          </cell>
          <cell r="I18">
            <v>1.2132589573052992</v>
          </cell>
          <cell r="J18">
            <v>16884</v>
          </cell>
          <cell r="K18">
            <v>13887</v>
          </cell>
          <cell r="L18">
            <v>12867</v>
          </cell>
          <cell r="M18">
            <v>1.361</v>
          </cell>
          <cell r="N18">
            <v>98.634704500576262</v>
          </cell>
          <cell r="O18">
            <v>12.474148734177154</v>
          </cell>
          <cell r="P18">
            <v>18.043584335564859</v>
          </cell>
          <cell r="Q18">
            <v>18.103983465945205</v>
          </cell>
          <cell r="R18">
            <v>18.232158337246407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932.2</v>
          </cell>
          <cell r="H19">
            <v>1.131</v>
          </cell>
          <cell r="I19">
            <v>1.2132589573052992</v>
          </cell>
          <cell r="J19">
            <v>16387</v>
          </cell>
          <cell r="K19">
            <v>13684</v>
          </cell>
          <cell r="L19">
            <v>12598</v>
          </cell>
          <cell r="M19">
            <v>1.367</v>
          </cell>
          <cell r="N19">
            <v>97.386057478987624</v>
          </cell>
          <cell r="O19">
            <v>12.428664090323997</v>
          </cell>
          <cell r="P19">
            <v>17.724262648180854</v>
          </cell>
          <cell r="Q19">
            <v>17.78248803089506</v>
          </cell>
          <cell r="R19">
            <v>17.902866309491372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932.2</v>
          </cell>
          <cell r="H20">
            <v>1.131</v>
          </cell>
          <cell r="I20">
            <v>1.2132589573052992</v>
          </cell>
          <cell r="J20">
            <v>16181</v>
          </cell>
          <cell r="K20">
            <v>13345</v>
          </cell>
          <cell r="L20">
            <v>11934</v>
          </cell>
          <cell r="M20">
            <v>3.415</v>
          </cell>
          <cell r="N20">
            <v>271.05806911338738</v>
          </cell>
          <cell r="O20">
            <v>13.067742860974072</v>
          </cell>
          <cell r="P20">
            <v>19.072573811647253</v>
          </cell>
          <cell r="Q20">
            <v>19.139832222833107</v>
          </cell>
          <cell r="R20">
            <v>19.276127403195495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932.2</v>
          </cell>
          <cell r="H21">
            <v>1.131</v>
          </cell>
          <cell r="I21">
            <v>1.2132589573052992</v>
          </cell>
          <cell r="J21">
            <v>16181</v>
          </cell>
          <cell r="K21">
            <v>13345</v>
          </cell>
          <cell r="L21">
            <v>11934</v>
          </cell>
          <cell r="M21">
            <v>3.415</v>
          </cell>
          <cell r="N21">
            <v>276.44297567916931</v>
          </cell>
          <cell r="O21">
            <v>13.067742860974125</v>
          </cell>
          <cell r="P21">
            <v>19.072151542102912</v>
          </cell>
          <cell r="Q21">
            <v>19.138076099427558</v>
          </cell>
          <cell r="R21">
            <v>19.274365574920449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932.2</v>
          </cell>
          <cell r="H22">
            <v>1.131</v>
          </cell>
          <cell r="I22">
            <v>1.2132589573052992</v>
          </cell>
          <cell r="J22">
            <v>13827</v>
          </cell>
          <cell r="K22">
            <v>11267</v>
          </cell>
          <cell r="L22">
            <v>10242</v>
          </cell>
          <cell r="M22">
            <v>3.415</v>
          </cell>
          <cell r="N22">
            <v>276.77937341209076</v>
          </cell>
          <cell r="O22">
            <v>11.774348149538753</v>
          </cell>
          <cell r="P22">
            <v>16.784836444471605</v>
          </cell>
          <cell r="Q22">
            <v>16.839856447710254</v>
          </cell>
          <cell r="R22">
            <v>16.953602891531471</v>
          </cell>
        </row>
        <row r="23">
          <cell r="A23" t="str">
            <v>GCH0910COM</v>
          </cell>
          <cell r="B23">
            <v>5.86</v>
          </cell>
          <cell r="C23">
            <v>26</v>
          </cell>
          <cell r="D23">
            <v>206.82999999999998</v>
          </cell>
          <cell r="E23">
            <v>3.5</v>
          </cell>
          <cell r="F23">
            <v>199.58999999999997</v>
          </cell>
          <cell r="G23">
            <v>932.2</v>
          </cell>
          <cell r="H23">
            <v>1.131</v>
          </cell>
          <cell r="I23">
            <v>1.2132589573052992</v>
          </cell>
          <cell r="J23">
            <v>7636</v>
          </cell>
          <cell r="K23">
            <v>7378</v>
          </cell>
          <cell r="L23">
            <v>7218</v>
          </cell>
          <cell r="M23">
            <v>3.0110000000000001</v>
          </cell>
          <cell r="N23">
            <v>109.90535124820394</v>
          </cell>
          <cell r="O23">
            <v>11.549916541514712</v>
          </cell>
          <cell r="P23">
            <v>12.148464364454503</v>
          </cell>
          <cell r="Q23">
            <v>12.155022257796183</v>
          </cell>
          <cell r="R23">
            <v>12.168613632531395</v>
          </cell>
        </row>
        <row r="24">
          <cell r="A24" t="str">
            <v>GCH09COM</v>
          </cell>
          <cell r="B24">
            <v>5.79</v>
          </cell>
          <cell r="C24">
            <v>26</v>
          </cell>
          <cell r="D24">
            <v>102.03</v>
          </cell>
          <cell r="E24">
            <v>3.5</v>
          </cell>
          <cell r="F24">
            <v>98.460000000000008</v>
          </cell>
          <cell r="G24">
            <v>932.2</v>
          </cell>
          <cell r="H24">
            <v>1.131</v>
          </cell>
          <cell r="I24">
            <v>1.2132589573052992</v>
          </cell>
          <cell r="J24">
            <v>8236</v>
          </cell>
          <cell r="K24">
            <v>7846</v>
          </cell>
          <cell r="L24">
            <v>7403</v>
          </cell>
          <cell r="M24">
            <v>3.0110000000000001</v>
          </cell>
          <cell r="N24">
            <v>112.0208280567993</v>
          </cell>
          <cell r="O24">
            <v>11.261100246728207</v>
          </cell>
          <cell r="P24">
            <v>12.497806231016122</v>
          </cell>
          <cell r="Q24">
            <v>12.511332702719269</v>
          </cell>
          <cell r="R24">
            <v>12.539439035462649</v>
          </cell>
        </row>
        <row r="25">
          <cell r="A25" t="str">
            <v>GCH10COM</v>
          </cell>
          <cell r="B25">
            <v>5.92</v>
          </cell>
          <cell r="C25">
            <v>26</v>
          </cell>
          <cell r="D25">
            <v>100.96000000000001</v>
          </cell>
          <cell r="E25">
            <v>3.5</v>
          </cell>
          <cell r="F25">
            <v>97.43</v>
          </cell>
          <cell r="G25">
            <v>932.2</v>
          </cell>
          <cell r="H25">
            <v>1.131</v>
          </cell>
          <cell r="I25">
            <v>1.2132589573052992</v>
          </cell>
          <cell r="J25">
            <v>8236</v>
          </cell>
          <cell r="K25">
            <v>7846</v>
          </cell>
          <cell r="L25">
            <v>7403</v>
          </cell>
          <cell r="M25">
            <v>3.0110000000000001</v>
          </cell>
          <cell r="N25">
            <v>110.84605312765343</v>
          </cell>
          <cell r="O25">
            <v>11.261100246728175</v>
          </cell>
          <cell r="P25">
            <v>12.497669335613198</v>
          </cell>
          <cell r="Q25">
            <v>12.51133770587157</v>
          </cell>
          <cell r="R25">
            <v>12.539453990559952</v>
          </cell>
        </row>
        <row r="26">
          <cell r="A26" t="str">
            <v>SCZ01</v>
          </cell>
          <cell r="B26">
            <v>0.6</v>
          </cell>
          <cell r="C26">
            <v>26</v>
          </cell>
          <cell r="D26">
            <v>20.76</v>
          </cell>
          <cell r="E26">
            <v>2.2999999999999998</v>
          </cell>
          <cell r="F26">
            <v>20.28</v>
          </cell>
          <cell r="G26">
            <v>932.2</v>
          </cell>
          <cell r="H26">
            <v>1.131</v>
          </cell>
          <cell r="I26">
            <v>1.2132589573052992</v>
          </cell>
          <cell r="J26">
            <v>16152</v>
          </cell>
          <cell r="K26">
            <v>13915</v>
          </cell>
          <cell r="L26">
            <v>12683</v>
          </cell>
          <cell r="M26">
            <v>1.0569999999999999</v>
          </cell>
          <cell r="N26">
            <v>89.871623974415243</v>
          </cell>
          <cell r="O26">
            <v>12.493084297361104</v>
          </cell>
          <cell r="P26">
            <v>17.309355678626659</v>
          </cell>
          <cell r="Q26">
            <v>17.364175027681714</v>
          </cell>
          <cell r="R26">
            <v>17.472121636663886</v>
          </cell>
        </row>
        <row r="27">
          <cell r="A27" t="str">
            <v>SCZ02</v>
          </cell>
          <cell r="B27">
            <v>2.2400000000000002</v>
          </cell>
          <cell r="C27">
            <v>26</v>
          </cell>
          <cell r="D27">
            <v>21.19</v>
          </cell>
          <cell r="E27">
            <v>2.2999999999999998</v>
          </cell>
          <cell r="F27">
            <v>20.700000000000003</v>
          </cell>
          <cell r="G27">
            <v>932.2</v>
          </cell>
          <cell r="H27">
            <v>1.131</v>
          </cell>
          <cell r="I27">
            <v>1.2132589573052992</v>
          </cell>
          <cell r="J27">
            <v>16523</v>
          </cell>
          <cell r="K27">
            <v>14234</v>
          </cell>
          <cell r="L27">
            <v>12816</v>
          </cell>
          <cell r="M27">
            <v>1.0569999999999999</v>
          </cell>
          <cell r="N27">
            <v>98.69392980937306</v>
          </cell>
          <cell r="O27">
            <v>12.362762086462098</v>
          </cell>
          <cell r="P27">
            <v>17.546266803340934</v>
          </cell>
          <cell r="Q27">
            <v>17.601293392692089</v>
          </cell>
          <cell r="R27">
            <v>17.72073873192209</v>
          </cell>
        </row>
        <row r="28">
          <cell r="A28" t="str">
            <v>GBE01</v>
          </cell>
          <cell r="B28">
            <v>12.65</v>
          </cell>
          <cell r="C28">
            <v>26</v>
          </cell>
          <cell r="D28">
            <v>21</v>
          </cell>
          <cell r="E28">
            <v>1.7</v>
          </cell>
          <cell r="F28">
            <v>20.64</v>
          </cell>
          <cell r="M28">
            <v>2.0830000000000002</v>
          </cell>
          <cell r="N28">
            <v>0</v>
          </cell>
          <cell r="O28">
            <v>2.0830000000000006</v>
          </cell>
          <cell r="P28">
            <v>2.0830000000000006</v>
          </cell>
          <cell r="Q28">
            <v>2.0830000000000006</v>
          </cell>
          <cell r="R28">
            <v>2.0830000000000006</v>
          </cell>
        </row>
        <row r="29">
          <cell r="A29" t="str">
            <v>IAG01</v>
          </cell>
          <cell r="B29">
            <v>3</v>
          </cell>
          <cell r="C29">
            <v>26</v>
          </cell>
          <cell r="D29">
            <v>5</v>
          </cell>
          <cell r="E29">
            <v>0</v>
          </cell>
          <cell r="F29">
            <v>5</v>
          </cell>
          <cell r="M29">
            <v>3.5</v>
          </cell>
          <cell r="N29">
            <v>0</v>
          </cell>
          <cell r="O29">
            <v>3.5</v>
          </cell>
          <cell r="P29">
            <v>3.5</v>
          </cell>
          <cell r="Q29">
            <v>3.5</v>
          </cell>
          <cell r="R29">
            <v>3.5</v>
          </cell>
        </row>
        <row r="30">
          <cell r="A30" t="str">
            <v>UNA01</v>
          </cell>
          <cell r="B30">
            <v>5</v>
          </cell>
          <cell r="C30">
            <v>26</v>
          </cell>
          <cell r="D30">
            <v>14.57</v>
          </cell>
          <cell r="E30">
            <v>0</v>
          </cell>
          <cell r="F30">
            <v>14.57</v>
          </cell>
          <cell r="M30">
            <v>3.5</v>
          </cell>
          <cell r="N30">
            <v>-9.1398651707316319E-14</v>
          </cell>
          <cell r="O30">
            <v>3.5000000000000084</v>
          </cell>
          <cell r="P30">
            <v>3.5000000000000013</v>
          </cell>
          <cell r="Q30">
            <v>3.5000000000000013</v>
          </cell>
          <cell r="R30">
            <v>3.5000000000000013</v>
          </cell>
        </row>
        <row r="31">
          <cell r="A31" t="str">
            <v>AGU01</v>
          </cell>
          <cell r="B31">
            <v>2.2200000000000002</v>
          </cell>
          <cell r="C31">
            <v>26</v>
          </cell>
          <cell r="D31">
            <v>4.57</v>
          </cell>
          <cell r="E31">
            <v>0</v>
          </cell>
          <cell r="F31">
            <v>4.57</v>
          </cell>
          <cell r="M31">
            <v>3.5</v>
          </cell>
          <cell r="N31">
            <v>-2.9031970523294475E-14</v>
          </cell>
          <cell r="O31">
            <v>3.5000000000000138</v>
          </cell>
          <cell r="P31">
            <v>3.5000000000000067</v>
          </cell>
          <cell r="Q31">
            <v>3.5000000000000067</v>
          </cell>
          <cell r="R31">
            <v>3.5000000000000071</v>
          </cell>
        </row>
        <row r="32">
          <cell r="A32" t="str">
            <v>SBU01</v>
          </cell>
          <cell r="B32">
            <v>5.25</v>
          </cell>
          <cell r="C32">
            <v>26</v>
          </cell>
          <cell r="D32">
            <v>5</v>
          </cell>
          <cell r="E32">
            <v>0</v>
          </cell>
          <cell r="F32">
            <v>5</v>
          </cell>
          <cell r="M32">
            <v>3.5</v>
          </cell>
          <cell r="N32">
            <v>0</v>
          </cell>
          <cell r="O32">
            <v>3.5</v>
          </cell>
          <cell r="P32">
            <v>3.5</v>
          </cell>
          <cell r="Q32">
            <v>3.5</v>
          </cell>
          <cell r="R32">
            <v>3.5</v>
          </cell>
        </row>
        <row r="33">
          <cell r="A33" t="str">
            <v>LCO01</v>
          </cell>
          <cell r="B33">
            <v>3</v>
          </cell>
          <cell r="C33">
            <v>9</v>
          </cell>
          <cell r="D33">
            <v>5</v>
          </cell>
          <cell r="E33">
            <v>2</v>
          </cell>
          <cell r="F33">
            <v>4.9000000000000004</v>
          </cell>
          <cell r="M33">
            <v>3.5</v>
          </cell>
          <cell r="N33">
            <v>0</v>
          </cell>
          <cell r="O33">
            <v>3.5</v>
          </cell>
          <cell r="P33">
            <v>3.5</v>
          </cell>
          <cell r="Q33">
            <v>3.5</v>
          </cell>
          <cell r="R33">
            <v>3.5</v>
          </cell>
        </row>
        <row r="34">
          <cell r="A34" t="str">
            <v>BUL01</v>
          </cell>
          <cell r="B34">
            <v>11.34</v>
          </cell>
          <cell r="C34">
            <v>26</v>
          </cell>
          <cell r="D34">
            <v>44.82</v>
          </cell>
          <cell r="E34">
            <v>2.6</v>
          </cell>
          <cell r="F34">
            <v>43.65</v>
          </cell>
          <cell r="G34">
            <v>924.8</v>
          </cell>
          <cell r="H34">
            <v>1.131</v>
          </cell>
          <cell r="I34">
            <v>1.2229671280276817</v>
          </cell>
          <cell r="J34">
            <v>10516</v>
          </cell>
          <cell r="K34">
            <v>9420</v>
          </cell>
          <cell r="L34">
            <v>8715</v>
          </cell>
          <cell r="M34">
            <v>4.1310000000000002</v>
          </cell>
          <cell r="N34">
            <v>102.75717604418325</v>
          </cell>
          <cell r="O34">
            <v>12.806440185986112</v>
          </cell>
          <cell r="P34">
            <v>15.365134808600235</v>
          </cell>
          <cell r="Q34">
            <v>15.393478857793344</v>
          </cell>
          <cell r="R34">
            <v>15.451412542335746</v>
          </cell>
        </row>
        <row r="35">
          <cell r="A35" t="str">
            <v>BUL02</v>
          </cell>
          <cell r="B35">
            <v>13.35</v>
          </cell>
          <cell r="C35">
            <v>26</v>
          </cell>
          <cell r="D35">
            <v>44.82</v>
          </cell>
          <cell r="E35">
            <v>2.6</v>
          </cell>
          <cell r="F35">
            <v>43.65</v>
          </cell>
          <cell r="G35">
            <v>924.8</v>
          </cell>
          <cell r="H35">
            <v>1.131</v>
          </cell>
          <cell r="I35">
            <v>1.2229671280276817</v>
          </cell>
          <cell r="J35">
            <v>10516</v>
          </cell>
          <cell r="K35">
            <v>9420</v>
          </cell>
          <cell r="L35">
            <v>8715</v>
          </cell>
          <cell r="M35">
            <v>4.1310000000000002</v>
          </cell>
          <cell r="N35">
            <v>102.75717604418325</v>
          </cell>
          <cell r="O35">
            <v>12.806440185986112</v>
          </cell>
          <cell r="P35">
            <v>15.365134808600235</v>
          </cell>
          <cell r="Q35">
            <v>15.393478857793344</v>
          </cell>
          <cell r="R35">
            <v>15.451412542335746</v>
          </cell>
        </row>
        <row r="36">
          <cell r="A36" t="str">
            <v>BUL03</v>
          </cell>
          <cell r="B36">
            <v>4.74</v>
          </cell>
          <cell r="C36">
            <v>26</v>
          </cell>
          <cell r="D36">
            <v>49.02</v>
          </cell>
          <cell r="E36">
            <v>2.6</v>
          </cell>
          <cell r="F36">
            <v>47.75</v>
          </cell>
          <cell r="G36">
            <v>924.8</v>
          </cell>
          <cell r="H36">
            <v>1.131</v>
          </cell>
          <cell r="I36">
            <v>1.2229671280276817</v>
          </cell>
          <cell r="J36">
            <v>10179</v>
          </cell>
          <cell r="K36">
            <v>9015</v>
          </cell>
          <cell r="L36">
            <v>8535</v>
          </cell>
          <cell r="M36">
            <v>4.1310000000000002</v>
          </cell>
          <cell r="N36">
            <v>100.07440219424817</v>
          </cell>
          <cell r="O36">
            <v>12.777580607698953</v>
          </cell>
          <cell r="P36">
            <v>15.055622997734194</v>
          </cell>
          <cell r="Q36">
            <v>15.080788943584984</v>
          </cell>
          <cell r="R36">
            <v>15.132272424034202</v>
          </cell>
        </row>
        <row r="37">
          <cell r="A37" t="str">
            <v>CAR01</v>
          </cell>
          <cell r="B37">
            <v>1.38</v>
          </cell>
          <cell r="C37">
            <v>26</v>
          </cell>
          <cell r="D37">
            <v>53.65</v>
          </cell>
          <cell r="E37">
            <v>2.5</v>
          </cell>
          <cell r="F37">
            <v>52.309999999999995</v>
          </cell>
          <cell r="G37">
            <v>929</v>
          </cell>
          <cell r="H37">
            <v>1.131</v>
          </cell>
          <cell r="I37">
            <v>1.217438105489774</v>
          </cell>
          <cell r="J37">
            <v>11489</v>
          </cell>
          <cell r="K37">
            <v>10175</v>
          </cell>
          <cell r="L37">
            <v>9745</v>
          </cell>
          <cell r="M37">
            <v>3.0179999999999998</v>
          </cell>
          <cell r="N37">
            <v>114.22520220465518</v>
          </cell>
          <cell r="O37">
            <v>13.002240339074278</v>
          </cell>
          <cell r="P37">
            <v>15.375504461340123</v>
          </cell>
          <cell r="Q37">
            <v>15.401929461020815</v>
          </cell>
          <cell r="R37">
            <v>15.455530764431991</v>
          </cell>
        </row>
        <row r="38">
          <cell r="A38" t="str">
            <v>CAR02</v>
          </cell>
          <cell r="B38">
            <v>2.85</v>
          </cell>
          <cell r="C38">
            <v>26</v>
          </cell>
          <cell r="D38">
            <v>55.39</v>
          </cell>
          <cell r="E38">
            <v>2.5</v>
          </cell>
          <cell r="F38">
            <v>54.01</v>
          </cell>
          <cell r="G38">
            <v>929</v>
          </cell>
          <cell r="H38">
            <v>1.131</v>
          </cell>
          <cell r="I38">
            <v>1.217438105489774</v>
          </cell>
          <cell r="J38">
            <v>11482</v>
          </cell>
          <cell r="K38">
            <v>10271</v>
          </cell>
          <cell r="L38">
            <v>9933</v>
          </cell>
          <cell r="M38">
            <v>3.0179999999999998</v>
          </cell>
          <cell r="N38">
            <v>103.9848949891649</v>
          </cell>
          <cell r="O38">
            <v>13.480176103336955</v>
          </cell>
          <cell r="P38">
            <v>15.572848572428622</v>
          </cell>
          <cell r="Q38">
            <v>15.595840294367777</v>
          </cell>
          <cell r="R38">
            <v>15.643373419525116</v>
          </cell>
        </row>
        <row r="39">
          <cell r="A39" t="str">
            <v>CAR03</v>
          </cell>
          <cell r="B39">
            <v>5.07</v>
          </cell>
          <cell r="C39">
            <v>26</v>
          </cell>
          <cell r="D39">
            <v>24.32</v>
          </cell>
          <cell r="E39">
            <v>2.5</v>
          </cell>
          <cell r="F39">
            <v>23.71</v>
          </cell>
          <cell r="G39">
            <v>929</v>
          </cell>
          <cell r="H39">
            <v>1.131</v>
          </cell>
          <cell r="I39">
            <v>1.217438105489774</v>
          </cell>
          <cell r="J39">
            <v>11619</v>
          </cell>
          <cell r="K39">
            <v>10356</v>
          </cell>
          <cell r="L39">
            <v>9749</v>
          </cell>
          <cell r="M39">
            <v>5.2549999999999999</v>
          </cell>
          <cell r="N39">
            <v>56.627393351991429</v>
          </cell>
          <cell r="O39">
            <v>15.086999703982798</v>
          </cell>
          <cell r="P39">
            <v>17.683395547723809</v>
          </cell>
          <cell r="Q39">
            <v>17.711067977939766</v>
          </cell>
          <cell r="R39">
            <v>17.770762422086655</v>
          </cell>
        </row>
        <row r="40">
          <cell r="A40" t="str">
            <v>VHE01</v>
          </cell>
          <cell r="B40">
            <v>8.9700000000000006</v>
          </cell>
          <cell r="C40">
            <v>18</v>
          </cell>
          <cell r="D40">
            <v>18.52</v>
          </cell>
          <cell r="E40">
            <v>0.7</v>
          </cell>
          <cell r="F40">
            <v>18.39</v>
          </cell>
          <cell r="G40">
            <v>925.1</v>
          </cell>
          <cell r="H40">
            <v>1.131</v>
          </cell>
          <cell r="I40">
            <v>1.2225705329153604</v>
          </cell>
          <cell r="J40">
            <v>14467</v>
          </cell>
          <cell r="K40">
            <v>12428</v>
          </cell>
          <cell r="L40">
            <v>11519</v>
          </cell>
          <cell r="M40">
            <v>1.546</v>
          </cell>
          <cell r="N40">
            <v>66.795965710030586</v>
          </cell>
          <cell r="O40">
            <v>12.098002601880928</v>
          </cell>
          <cell r="P40">
            <v>16.045754712402832</v>
          </cell>
          <cell r="Q40">
            <v>16.090588717244383</v>
          </cell>
          <cell r="R40">
            <v>16.17839146626887</v>
          </cell>
        </row>
        <row r="41">
          <cell r="A41" t="str">
            <v>VHE02</v>
          </cell>
          <cell r="B41">
            <v>0.52</v>
          </cell>
          <cell r="C41">
            <v>18</v>
          </cell>
          <cell r="D41">
            <v>18.809999999999999</v>
          </cell>
          <cell r="E41">
            <v>0.7</v>
          </cell>
          <cell r="F41">
            <v>18.68</v>
          </cell>
          <cell r="G41">
            <v>925.1</v>
          </cell>
          <cell r="H41">
            <v>1.131</v>
          </cell>
          <cell r="I41">
            <v>1.2225705329153604</v>
          </cell>
          <cell r="J41">
            <v>14152</v>
          </cell>
          <cell r="K41">
            <v>12315</v>
          </cell>
          <cell r="L41">
            <v>11560</v>
          </cell>
          <cell r="M41">
            <v>1.268</v>
          </cell>
          <cell r="N41">
            <v>59.3932688767241</v>
          </cell>
          <cell r="O41">
            <v>12.30876062695924</v>
          </cell>
          <cell r="P41">
            <v>15.763866437123525</v>
          </cell>
          <cell r="Q41">
            <v>15.80248232559007</v>
          </cell>
          <cell r="R41">
            <v>15.880213956888529</v>
          </cell>
        </row>
        <row r="42">
          <cell r="A42" t="str">
            <v>VHE03</v>
          </cell>
          <cell r="B42">
            <v>10.65</v>
          </cell>
          <cell r="C42">
            <v>18</v>
          </cell>
          <cell r="D42">
            <v>18.32</v>
          </cell>
          <cell r="E42">
            <v>0.7</v>
          </cell>
          <cell r="F42">
            <v>18.190000000000001</v>
          </cell>
          <cell r="G42">
            <v>925.1</v>
          </cell>
          <cell r="H42">
            <v>1.131</v>
          </cell>
          <cell r="I42">
            <v>1.2225705329153604</v>
          </cell>
          <cell r="J42">
            <v>14815</v>
          </cell>
          <cell r="K42">
            <v>12533</v>
          </cell>
          <cell r="L42">
            <v>11435</v>
          </cell>
          <cell r="M42">
            <v>1.268</v>
          </cell>
          <cell r="N42">
            <v>76.071809207523216</v>
          </cell>
          <cell r="O42">
            <v>11.184740282131653</v>
          </cell>
          <cell r="P42">
            <v>15.731770121194609</v>
          </cell>
          <cell r="Q42">
            <v>15.781224222163269</v>
          </cell>
          <cell r="R42">
            <v>15.883431400570393</v>
          </cell>
        </row>
        <row r="43">
          <cell r="A43" t="str">
            <v>VHE04</v>
          </cell>
          <cell r="B43">
            <v>2.0099999999999998</v>
          </cell>
          <cell r="C43">
            <v>18</v>
          </cell>
          <cell r="D43">
            <v>18.63</v>
          </cell>
          <cell r="E43">
            <v>0.7</v>
          </cell>
          <cell r="F43">
            <v>18.5</v>
          </cell>
          <cell r="G43">
            <v>925.1</v>
          </cell>
          <cell r="H43">
            <v>1.131</v>
          </cell>
          <cell r="I43">
            <v>1.2225705329153604</v>
          </cell>
          <cell r="J43">
            <v>14044</v>
          </cell>
          <cell r="K43">
            <v>12173</v>
          </cell>
          <cell r="L43">
            <v>11383</v>
          </cell>
          <cell r="M43">
            <v>1.268</v>
          </cell>
          <cell r="N43">
            <v>60.476298797256462</v>
          </cell>
          <cell r="O43">
            <v>12.005903009404419</v>
          </cell>
          <cell r="P43">
            <v>15.559152057421835</v>
          </cell>
          <cell r="Q43">
            <v>15.597132154134611</v>
          </cell>
          <cell r="R43">
            <v>15.677809433038691</v>
          </cell>
        </row>
        <row r="44">
          <cell r="A44" t="str">
            <v>VHE05</v>
          </cell>
          <cell r="B44">
            <v>2.66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925.1</v>
          </cell>
          <cell r="H44">
            <v>1.131</v>
          </cell>
          <cell r="I44">
            <v>1.2225705329153604</v>
          </cell>
          <cell r="J44">
            <v>12381</v>
          </cell>
          <cell r="K44">
            <v>10642</v>
          </cell>
          <cell r="L44">
            <v>9861</v>
          </cell>
          <cell r="M44">
            <v>8.1370000000000005</v>
          </cell>
          <cell r="N44">
            <v>32.631732563792866</v>
          </cell>
          <cell r="O44">
            <v>17.174714514106579</v>
          </cell>
          <cell r="P44">
            <v>20.549247354209253</v>
          </cell>
          <cell r="Q44">
            <v>20.588075660946838</v>
          </cell>
          <cell r="R44">
            <v>20.664739387239504</v>
          </cell>
        </row>
        <row r="45">
          <cell r="A45" t="str">
            <v>VHE06</v>
          </cell>
          <cell r="B45">
            <v>3.27</v>
          </cell>
          <cell r="C45">
            <v>18</v>
          </cell>
          <cell r="D45">
            <v>10.58</v>
          </cell>
          <cell r="E45">
            <v>0.7</v>
          </cell>
          <cell r="F45">
            <v>10.51</v>
          </cell>
          <cell r="G45">
            <v>925.1</v>
          </cell>
          <cell r="H45">
            <v>1.131</v>
          </cell>
          <cell r="I45">
            <v>1.2225705329153604</v>
          </cell>
          <cell r="J45">
            <v>12381</v>
          </cell>
          <cell r="K45">
            <v>10642</v>
          </cell>
          <cell r="L45">
            <v>9861</v>
          </cell>
          <cell r="M45">
            <v>8.1370000000000005</v>
          </cell>
          <cell r="N45">
            <v>32.631732563792866</v>
          </cell>
          <cell r="O45">
            <v>17.174714514106579</v>
          </cell>
          <cell r="P45">
            <v>20.549247354209253</v>
          </cell>
          <cell r="Q45">
            <v>20.588075660946838</v>
          </cell>
          <cell r="R45">
            <v>20.664739387239504</v>
          </cell>
        </row>
        <row r="46">
          <cell r="A46" t="str">
            <v>VHE07</v>
          </cell>
          <cell r="B46">
            <v>2.59</v>
          </cell>
          <cell r="C46">
            <v>18</v>
          </cell>
          <cell r="D46">
            <v>10.58</v>
          </cell>
          <cell r="E46">
            <v>0.7</v>
          </cell>
          <cell r="F46">
            <v>10.51</v>
          </cell>
          <cell r="G46">
            <v>925.1</v>
          </cell>
          <cell r="H46">
            <v>1.131</v>
          </cell>
          <cell r="I46">
            <v>1.2225705329153604</v>
          </cell>
          <cell r="J46">
            <v>12381</v>
          </cell>
          <cell r="K46">
            <v>10642</v>
          </cell>
          <cell r="L46">
            <v>9861</v>
          </cell>
          <cell r="M46">
            <v>8.1370000000000005</v>
          </cell>
          <cell r="N46">
            <v>32.631732563792866</v>
          </cell>
          <cell r="O46">
            <v>17.174714514106579</v>
          </cell>
          <cell r="P46">
            <v>20.549247354209253</v>
          </cell>
          <cell r="Q46">
            <v>20.588075660946838</v>
          </cell>
          <cell r="R46">
            <v>20.664739387239504</v>
          </cell>
        </row>
        <row r="47">
          <cell r="A47" t="str">
            <v>VHE08</v>
          </cell>
          <cell r="B47">
            <v>2.89</v>
          </cell>
          <cell r="C47">
            <v>18</v>
          </cell>
          <cell r="D47">
            <v>10.58</v>
          </cell>
          <cell r="E47">
            <v>0.7</v>
          </cell>
          <cell r="F47">
            <v>10.51</v>
          </cell>
          <cell r="G47">
            <v>925.1</v>
          </cell>
          <cell r="H47">
            <v>1.131</v>
          </cell>
          <cell r="I47">
            <v>1.2225705329153604</v>
          </cell>
          <cell r="J47">
            <v>12381</v>
          </cell>
          <cell r="K47">
            <v>10642</v>
          </cell>
          <cell r="L47">
            <v>9861</v>
          </cell>
          <cell r="M47">
            <v>8.1370000000000005</v>
          </cell>
          <cell r="N47">
            <v>32.631732563792866</v>
          </cell>
          <cell r="O47">
            <v>17.174714514106579</v>
          </cell>
          <cell r="P47">
            <v>20.549247354209253</v>
          </cell>
          <cell r="Q47">
            <v>20.588075660946838</v>
          </cell>
          <cell r="R47">
            <v>20.664739387239504</v>
          </cell>
        </row>
        <row r="48">
          <cell r="A48" t="str">
            <v>ARJ08</v>
          </cell>
          <cell r="B48">
            <v>0.28999999999999998</v>
          </cell>
          <cell r="C48">
            <v>15</v>
          </cell>
          <cell r="D48">
            <v>18.39</v>
          </cell>
          <cell r="E48">
            <v>2.9</v>
          </cell>
          <cell r="F48">
            <v>17.86</v>
          </cell>
          <cell r="G48">
            <v>966.7</v>
          </cell>
          <cell r="H48">
            <v>1.131</v>
          </cell>
          <cell r="I48">
            <v>1.1699596565635668</v>
          </cell>
          <cell r="J48">
            <v>14347</v>
          </cell>
          <cell r="K48">
            <v>12590</v>
          </cell>
          <cell r="L48">
            <v>11586</v>
          </cell>
          <cell r="M48">
            <v>1.391</v>
          </cell>
          <cell r="N48">
            <v>61.59026982626748</v>
          </cell>
          <cell r="O48">
            <v>12.015315894279498</v>
          </cell>
          <cell r="P48">
            <v>15.763962870923896</v>
          </cell>
          <cell r="Q48">
            <v>15.805486345126729</v>
          </cell>
          <cell r="R48">
            <v>15.888917770145376</v>
          </cell>
        </row>
        <row r="49">
          <cell r="A49" t="str">
            <v>ARJ09</v>
          </cell>
          <cell r="B49">
            <v>17.66</v>
          </cell>
          <cell r="C49">
            <v>15</v>
          </cell>
          <cell r="D49">
            <v>1.49</v>
          </cell>
          <cell r="E49">
            <v>2.9</v>
          </cell>
          <cell r="F49">
            <v>1.45</v>
          </cell>
          <cell r="G49">
            <v>966.7</v>
          </cell>
          <cell r="H49">
            <v>1.131</v>
          </cell>
          <cell r="I49">
            <v>1.1699596565635668</v>
          </cell>
          <cell r="J49">
            <v>10136</v>
          </cell>
          <cell r="K49">
            <v>9773</v>
          </cell>
          <cell r="L49">
            <v>9360</v>
          </cell>
          <cell r="M49">
            <v>15.468</v>
          </cell>
          <cell r="N49">
            <v>2.1099408582188124</v>
          </cell>
          <cell r="O49">
            <v>25.325856603910108</v>
          </cell>
          <cell r="P49">
            <v>26.912278301818993</v>
          </cell>
          <cell r="Q49">
            <v>26.924296648015268</v>
          </cell>
          <cell r="R49">
            <v>26.961469672296783</v>
          </cell>
        </row>
        <row r="50">
          <cell r="A50" t="str">
            <v>ARJ10</v>
          </cell>
          <cell r="B50">
            <v>17.54</v>
          </cell>
          <cell r="C50">
            <v>15</v>
          </cell>
          <cell r="D50">
            <v>1.49</v>
          </cell>
          <cell r="E50">
            <v>2.9</v>
          </cell>
          <cell r="F50">
            <v>1.45</v>
          </cell>
          <cell r="G50">
            <v>966.7</v>
          </cell>
          <cell r="H50">
            <v>1.131</v>
          </cell>
          <cell r="I50">
            <v>1.1699596565635668</v>
          </cell>
          <cell r="J50">
            <v>9943</v>
          </cell>
          <cell r="K50">
            <v>9592</v>
          </cell>
          <cell r="L50">
            <v>9228</v>
          </cell>
          <cell r="M50">
            <v>15.468</v>
          </cell>
          <cell r="N50">
            <v>1.9295547526791796</v>
          </cell>
          <cell r="O50">
            <v>25.283917060101313</v>
          </cell>
          <cell r="P50">
            <v>26.734710107228519</v>
          </cell>
          <cell r="Q50">
            <v>26.745700963646147</v>
          </cell>
          <cell r="R50">
            <v>26.779695938147189</v>
          </cell>
        </row>
        <row r="51">
          <cell r="A51" t="str">
            <v>ARJ11</v>
          </cell>
          <cell r="B51">
            <v>17.329999999999998</v>
          </cell>
          <cell r="C51">
            <v>15</v>
          </cell>
          <cell r="D51">
            <v>1.49</v>
          </cell>
          <cell r="E51">
            <v>2.9</v>
          </cell>
          <cell r="F51">
            <v>1.45</v>
          </cell>
          <cell r="G51">
            <v>966.7</v>
          </cell>
          <cell r="H51">
            <v>1.131</v>
          </cell>
          <cell r="I51">
            <v>1.1699596565635668</v>
          </cell>
          <cell r="J51">
            <v>10318</v>
          </cell>
          <cell r="K51">
            <v>9920</v>
          </cell>
          <cell r="L51">
            <v>9476</v>
          </cell>
          <cell r="M51">
            <v>15.468</v>
          </cell>
          <cell r="N51">
            <v>2.2857692630701796</v>
          </cell>
          <cell r="O51">
            <v>25.347059782766198</v>
          </cell>
          <cell r="P51">
            <v>27.065683288834002</v>
          </cell>
          <cell r="Q51">
            <v>27.078703163879968</v>
          </cell>
          <cell r="R51">
            <v>27.11897394018494</v>
          </cell>
        </row>
        <row r="52">
          <cell r="A52" t="str">
            <v>ARJ12</v>
          </cell>
          <cell r="B52">
            <v>21.3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966.7</v>
          </cell>
          <cell r="H52">
            <v>1.131</v>
          </cell>
          <cell r="I52">
            <v>1.1699596565635668</v>
          </cell>
          <cell r="J52">
            <v>10004</v>
          </cell>
          <cell r="K52">
            <v>9154</v>
          </cell>
          <cell r="L52">
            <v>9050</v>
          </cell>
          <cell r="M52">
            <v>15.468</v>
          </cell>
          <cell r="N52">
            <v>1.7345625314989124</v>
          </cell>
          <cell r="O52">
            <v>25.214681187545231</v>
          </cell>
          <cell r="P52">
            <v>26.427661978803208</v>
          </cell>
          <cell r="Q52">
            <v>26.444867380097648</v>
          </cell>
          <cell r="R52">
            <v>26.471610558196616</v>
          </cell>
        </row>
        <row r="53">
          <cell r="A53" t="str">
            <v>ARJ13</v>
          </cell>
          <cell r="B53">
            <v>22.37</v>
          </cell>
          <cell r="C53">
            <v>15</v>
          </cell>
          <cell r="D53">
            <v>1.55</v>
          </cell>
          <cell r="E53">
            <v>2.9</v>
          </cell>
          <cell r="F53">
            <v>1.51</v>
          </cell>
          <cell r="G53">
            <v>966.7</v>
          </cell>
          <cell r="H53">
            <v>1.131</v>
          </cell>
          <cell r="I53">
            <v>1.1699596565635668</v>
          </cell>
          <cell r="J53">
            <v>9587</v>
          </cell>
          <cell r="K53">
            <v>9284</v>
          </cell>
          <cell r="L53">
            <v>8846</v>
          </cell>
          <cell r="M53">
            <v>15.468</v>
          </cell>
          <cell r="N53">
            <v>2.1357823245836669</v>
          </cell>
          <cell r="O53">
            <v>24.754599232440356</v>
          </cell>
          <cell r="P53">
            <v>26.291133278903423</v>
          </cell>
          <cell r="Q53">
            <v>26.313564432866389</v>
          </cell>
          <cell r="R53">
            <v>26.34846663884608</v>
          </cell>
        </row>
        <row r="54">
          <cell r="A54" t="str">
            <v>ARJ14</v>
          </cell>
          <cell r="B54">
            <v>23.51</v>
          </cell>
          <cell r="C54">
            <v>15</v>
          </cell>
          <cell r="D54">
            <v>1.51</v>
          </cell>
          <cell r="E54">
            <v>2.9</v>
          </cell>
          <cell r="F54">
            <v>1.47</v>
          </cell>
          <cell r="G54">
            <v>966.7</v>
          </cell>
          <cell r="H54">
            <v>1.131</v>
          </cell>
          <cell r="I54">
            <v>1.1699596565635668</v>
          </cell>
          <cell r="J54">
            <v>9792</v>
          </cell>
          <cell r="K54">
            <v>9358</v>
          </cell>
          <cell r="L54">
            <v>9037</v>
          </cell>
          <cell r="M54">
            <v>15.468</v>
          </cell>
          <cell r="N54">
            <v>2.0084327892470473</v>
          </cell>
          <cell r="O54">
            <v>25.004958899348185</v>
          </cell>
          <cell r="P54">
            <v>26.49268689138303</v>
          </cell>
          <cell r="Q54">
            <v>26.503789339084786</v>
          </cell>
          <cell r="R54">
            <v>26.53811370030013</v>
          </cell>
        </row>
        <row r="55">
          <cell r="A55" t="str">
            <v>ARJ15</v>
          </cell>
          <cell r="B55">
            <v>23.67</v>
          </cell>
          <cell r="C55">
            <v>15</v>
          </cell>
          <cell r="D55">
            <v>1.6</v>
          </cell>
          <cell r="E55">
            <v>2.9</v>
          </cell>
          <cell r="F55">
            <v>1.55</v>
          </cell>
          <cell r="G55">
            <v>966.7</v>
          </cell>
          <cell r="H55">
            <v>1.131</v>
          </cell>
          <cell r="I55">
            <v>1.1699596565635668</v>
          </cell>
          <cell r="J55">
            <v>10004</v>
          </cell>
          <cell r="K55">
            <v>9154</v>
          </cell>
          <cell r="L55">
            <v>9050</v>
          </cell>
          <cell r="M55">
            <v>15.468</v>
          </cell>
          <cell r="N55">
            <v>1.7345625314989124</v>
          </cell>
          <cell r="O55">
            <v>25.214681187545231</v>
          </cell>
          <cell r="P55">
            <v>26.427661978803208</v>
          </cell>
          <cell r="Q55">
            <v>26.444867380097648</v>
          </cell>
          <cell r="R55">
            <v>26.471610558196616</v>
          </cell>
        </row>
        <row r="56">
          <cell r="A56" t="str">
            <v>KEN01</v>
          </cell>
          <cell r="B56">
            <v>16</v>
          </cell>
          <cell r="C56">
            <v>10</v>
          </cell>
          <cell r="D56">
            <v>9.35</v>
          </cell>
          <cell r="E56">
            <v>5</v>
          </cell>
          <cell r="F56">
            <v>8.879999999999999</v>
          </cell>
          <cell r="G56">
            <v>944.1</v>
          </cell>
          <cell r="H56">
            <v>1.131</v>
          </cell>
          <cell r="I56">
            <v>1.1979663171274229</v>
          </cell>
          <cell r="J56">
            <v>15355</v>
          </cell>
          <cell r="K56">
            <v>12990</v>
          </cell>
          <cell r="L56">
            <v>12074</v>
          </cell>
          <cell r="M56">
            <v>5.6360000000000001</v>
          </cell>
          <cell r="N56">
            <v>38.065567657689556</v>
          </cell>
          <cell r="O56">
            <v>16.696403717826474</v>
          </cell>
          <cell r="P56">
            <v>21.355591925622015</v>
          </cell>
          <cell r="Q56">
            <v>21.40748882397617</v>
          </cell>
          <cell r="R56">
            <v>21.514830003609966</v>
          </cell>
        </row>
        <row r="57">
          <cell r="A57" t="str">
            <v>KEN02</v>
          </cell>
          <cell r="B57">
            <v>5.18</v>
          </cell>
          <cell r="C57">
            <v>10</v>
          </cell>
          <cell r="D57">
            <v>9.35</v>
          </cell>
          <cell r="E57">
            <v>5</v>
          </cell>
          <cell r="F57">
            <v>8.879999999999999</v>
          </cell>
          <cell r="G57">
            <v>944.1</v>
          </cell>
          <cell r="H57">
            <v>1.131</v>
          </cell>
          <cell r="I57">
            <v>1.1979663171274229</v>
          </cell>
          <cell r="J57">
            <v>15259</v>
          </cell>
          <cell r="K57">
            <v>12731</v>
          </cell>
          <cell r="L57">
            <v>11982</v>
          </cell>
          <cell r="M57">
            <v>5.6360000000000001</v>
          </cell>
          <cell r="N57">
            <v>37.531420682395435</v>
          </cell>
          <cell r="O57">
            <v>16.585711630123974</v>
          </cell>
          <cell r="P57">
            <v>21.179520771176048</v>
          </cell>
          <cell r="Q57">
            <v>21.230689437351131</v>
          </cell>
          <cell r="R57">
            <v>21.336524374730992</v>
          </cell>
        </row>
        <row r="58">
          <cell r="A58" t="str">
            <v>ALT01</v>
          </cell>
          <cell r="B58">
            <v>4.67</v>
          </cell>
          <cell r="C58">
            <v>10</v>
          </cell>
          <cell r="D58">
            <v>17.5</v>
          </cell>
          <cell r="E58">
            <v>1.3</v>
          </cell>
          <cell r="F58">
            <v>17.27</v>
          </cell>
          <cell r="G58">
            <v>944.1</v>
          </cell>
          <cell r="H58">
            <v>1.131</v>
          </cell>
          <cell r="I58">
            <v>1.1979663171274229</v>
          </cell>
          <cell r="J58">
            <v>11396</v>
          </cell>
          <cell r="K58">
            <v>10222</v>
          </cell>
          <cell r="L58">
            <v>9682</v>
          </cell>
          <cell r="M58">
            <v>7.3419999999999996</v>
          </cell>
          <cell r="N58">
            <v>36.233772586325095</v>
          </cell>
          <cell r="O58">
            <v>17.01148575786463</v>
          </cell>
          <cell r="P58">
            <v>19.29177352289453</v>
          </cell>
          <cell r="Q58">
            <v>19.316433123406938</v>
          </cell>
          <cell r="R58">
            <v>19.368920539017857</v>
          </cell>
        </row>
        <row r="59">
          <cell r="A59" t="str">
            <v>ALT02</v>
          </cell>
          <cell r="B59">
            <v>7.51</v>
          </cell>
          <cell r="C59">
            <v>10</v>
          </cell>
          <cell r="D59">
            <v>32.35</v>
          </cell>
          <cell r="E59">
            <v>1.3</v>
          </cell>
          <cell r="F59">
            <v>31.93</v>
          </cell>
          <cell r="G59">
            <v>944.1</v>
          </cell>
          <cell r="H59">
            <v>1.131</v>
          </cell>
          <cell r="I59">
            <v>1.1979663171274229</v>
          </cell>
          <cell r="J59">
            <v>9522</v>
          </cell>
          <cell r="K59">
            <v>8531</v>
          </cell>
          <cell r="L59">
            <v>8140</v>
          </cell>
          <cell r="M59">
            <v>6.0880000000000001</v>
          </cell>
          <cell r="N59">
            <v>53.57083309666605</v>
          </cell>
          <cell r="O59">
            <v>14.289102503971959</v>
          </cell>
          <cell r="P59">
            <v>16.112480077037514</v>
          </cell>
          <cell r="Q59">
            <v>16.132558563733351</v>
          </cell>
          <cell r="R59">
            <v>16.174072000687865</v>
          </cell>
        </row>
        <row r="60">
          <cell r="A60" t="str">
            <v>ERI11</v>
          </cell>
          <cell r="B60">
            <v>0.93</v>
          </cell>
          <cell r="C60">
            <v>26</v>
          </cell>
          <cell r="D60">
            <v>28.72</v>
          </cell>
          <cell r="E60">
            <v>2.6</v>
          </cell>
          <cell r="F60">
            <v>27.97</v>
          </cell>
          <cell r="G60">
            <v>925.2</v>
          </cell>
          <cell r="H60">
            <v>1.131</v>
          </cell>
          <cell r="I60">
            <v>1.222438391699092</v>
          </cell>
          <cell r="J60">
            <v>11812</v>
          </cell>
          <cell r="K60">
            <v>10653</v>
          </cell>
          <cell r="L60">
            <v>9767</v>
          </cell>
          <cell r="M60">
            <v>4.1909999999999998</v>
          </cell>
          <cell r="N60">
            <v>75.503541363034927</v>
          </cell>
          <cell r="O60">
            <v>13.876100661478567</v>
          </cell>
          <cell r="P60">
            <v>16.810556213870132</v>
          </cell>
          <cell r="Q60">
            <v>16.842840990085048</v>
          </cell>
          <cell r="R60">
            <v>16.909589667627017</v>
          </cell>
        </row>
        <row r="61">
          <cell r="A61" t="str">
            <v>ERI12</v>
          </cell>
          <cell r="B61">
            <v>0.77</v>
          </cell>
          <cell r="C61">
            <v>26</v>
          </cell>
          <cell r="D61">
            <v>28.04</v>
          </cell>
          <cell r="E61">
            <v>2.6</v>
          </cell>
          <cell r="F61">
            <v>27.31</v>
          </cell>
          <cell r="G61">
            <v>925.2</v>
          </cell>
          <cell r="H61">
            <v>1.131</v>
          </cell>
          <cell r="I61">
            <v>1.222438391699092</v>
          </cell>
          <cell r="J61">
            <v>12203</v>
          </cell>
          <cell r="K61">
            <v>10504</v>
          </cell>
          <cell r="L61">
            <v>9728</v>
          </cell>
          <cell r="M61">
            <v>4.1909999999999998</v>
          </cell>
          <cell r="N61">
            <v>86.610925353501571</v>
          </cell>
          <cell r="O61">
            <v>13.287870642023332</v>
          </cell>
          <cell r="P61">
            <v>16.734385777459128</v>
          </cell>
          <cell r="Q61">
            <v>16.773219750816153</v>
          </cell>
          <cell r="R61">
            <v>16.850640093010647</v>
          </cell>
        </row>
        <row r="62">
          <cell r="A62" t="str">
            <v>ERI21</v>
          </cell>
          <cell r="B62">
            <v>1.41</v>
          </cell>
          <cell r="C62">
            <v>26</v>
          </cell>
          <cell r="D62">
            <v>29.13</v>
          </cell>
          <cell r="E62">
            <v>2.6</v>
          </cell>
          <cell r="F62">
            <v>28.369999999999997</v>
          </cell>
          <cell r="G62">
            <v>925.2</v>
          </cell>
          <cell r="H62">
            <v>1.131</v>
          </cell>
          <cell r="I62">
            <v>1.222438391699092</v>
          </cell>
          <cell r="J62">
            <v>11869</v>
          </cell>
          <cell r="K62">
            <v>10149</v>
          </cell>
          <cell r="L62">
            <v>9786</v>
          </cell>
          <cell r="M62">
            <v>4.1909999999999998</v>
          </cell>
          <cell r="N62">
            <v>73.07705072538954</v>
          </cell>
          <cell r="O62">
            <v>13.852270447470817</v>
          </cell>
          <cell r="P62">
            <v>16.652157448443596</v>
          </cell>
          <cell r="Q62">
            <v>16.682520281916577</v>
          </cell>
          <cell r="R62">
            <v>16.746411070258521</v>
          </cell>
        </row>
        <row r="63">
          <cell r="A63" t="str">
            <v>ERI22</v>
          </cell>
          <cell r="B63">
            <v>1.54</v>
          </cell>
          <cell r="C63">
            <v>26</v>
          </cell>
          <cell r="D63">
            <v>28.44</v>
          </cell>
          <cell r="E63">
            <v>2.6</v>
          </cell>
          <cell r="F63">
            <v>27.700000000000003</v>
          </cell>
          <cell r="G63">
            <v>925.2</v>
          </cell>
          <cell r="H63">
            <v>1.131</v>
          </cell>
          <cell r="I63">
            <v>1.222438391699092</v>
          </cell>
          <cell r="J63">
            <v>11974</v>
          </cell>
          <cell r="K63">
            <v>10360</v>
          </cell>
          <cell r="L63">
            <v>9872</v>
          </cell>
          <cell r="M63">
            <v>4.1909999999999998</v>
          </cell>
          <cell r="N63">
            <v>73.082023714785564</v>
          </cell>
          <cell r="O63">
            <v>13.936303307393048</v>
          </cell>
          <cell r="P63">
            <v>16.80451459918212</v>
          </cell>
          <cell r="Q63">
            <v>16.835233244512668</v>
          </cell>
          <cell r="R63">
            <v>16.901091287708894</v>
          </cell>
        </row>
        <row r="64">
          <cell r="A64" t="str">
            <v>ERI31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925.2</v>
          </cell>
          <cell r="H64">
            <v>1.131</v>
          </cell>
          <cell r="I64">
            <v>1.222438391699092</v>
          </cell>
          <cell r="J64">
            <v>11705</v>
          </cell>
          <cell r="K64">
            <v>9910</v>
          </cell>
          <cell r="L64">
            <v>9060</v>
          </cell>
          <cell r="M64">
            <v>4.1909999999999998</v>
          </cell>
          <cell r="N64">
            <v>155.8258849631554</v>
          </cell>
          <cell r="O64">
            <v>12.166255301556419</v>
          </cell>
          <cell r="P64">
            <v>15.791799390973717</v>
          </cell>
          <cell r="Q64">
            <v>15.831022116306077</v>
          </cell>
          <cell r="R64">
            <v>15.913871582536588</v>
          </cell>
        </row>
        <row r="65">
          <cell r="A65" t="str">
            <v>ERI32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925.2</v>
          </cell>
          <cell r="H65">
            <v>1.131</v>
          </cell>
          <cell r="I65">
            <v>1.222438391699092</v>
          </cell>
          <cell r="J65">
            <v>11705</v>
          </cell>
          <cell r="K65">
            <v>9910</v>
          </cell>
          <cell r="L65">
            <v>9060</v>
          </cell>
          <cell r="M65">
            <v>4.1909999999999998</v>
          </cell>
          <cell r="N65">
            <v>155.8258849631554</v>
          </cell>
          <cell r="O65">
            <v>12.166255301556419</v>
          </cell>
          <cell r="P65">
            <v>15.791799390973717</v>
          </cell>
          <cell r="Q65">
            <v>15.831022116306077</v>
          </cell>
          <cell r="R65">
            <v>15.913871582536588</v>
          </cell>
        </row>
        <row r="66">
          <cell r="A66" t="str">
            <v>ERI41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925.2</v>
          </cell>
          <cell r="H66">
            <v>1.131</v>
          </cell>
          <cell r="I66">
            <v>1.222438391699092</v>
          </cell>
          <cell r="J66">
            <v>11705</v>
          </cell>
          <cell r="K66">
            <v>9910</v>
          </cell>
          <cell r="L66">
            <v>9060</v>
          </cell>
          <cell r="M66">
            <v>4.1909999999999998</v>
          </cell>
          <cell r="N66">
            <v>155.8258849631554</v>
          </cell>
          <cell r="O66">
            <v>12.166255301556419</v>
          </cell>
          <cell r="P66">
            <v>15.791799390973717</v>
          </cell>
          <cell r="Q66">
            <v>15.831022116306077</v>
          </cell>
          <cell r="R66">
            <v>15.913871582536588</v>
          </cell>
        </row>
        <row r="67">
          <cell r="A67" t="str">
            <v>ERI42</v>
          </cell>
          <cell r="B67">
            <v>0.6</v>
          </cell>
          <cell r="C67">
            <v>26</v>
          </cell>
          <cell r="D67">
            <v>47.53</v>
          </cell>
          <cell r="E67">
            <v>1.7</v>
          </cell>
          <cell r="F67">
            <v>46.72</v>
          </cell>
          <cell r="G67">
            <v>925.2</v>
          </cell>
          <cell r="H67">
            <v>1.131</v>
          </cell>
          <cell r="I67">
            <v>1.222438391699092</v>
          </cell>
          <cell r="J67">
            <v>11705</v>
          </cell>
          <cell r="K67">
            <v>9910</v>
          </cell>
          <cell r="L67">
            <v>9060</v>
          </cell>
          <cell r="M67">
            <v>4.1909999999999998</v>
          </cell>
          <cell r="N67">
            <v>155.8258849631554</v>
          </cell>
          <cell r="O67">
            <v>12.166255301556419</v>
          </cell>
          <cell r="P67">
            <v>15.791799390973717</v>
          </cell>
          <cell r="Q67">
            <v>15.831022116306077</v>
          </cell>
          <cell r="R67">
            <v>15.913871582536588</v>
          </cell>
        </row>
        <row r="68">
          <cell r="A68" t="str">
            <v>ERI51</v>
          </cell>
          <cell r="B68">
            <v>0.6</v>
          </cell>
          <cell r="C68">
            <v>26</v>
          </cell>
          <cell r="D68">
            <v>47.53</v>
          </cell>
          <cell r="E68">
            <v>1.7</v>
          </cell>
          <cell r="F68">
            <v>46.72</v>
          </cell>
          <cell r="G68">
            <v>925.2</v>
          </cell>
          <cell r="H68">
            <v>1.131</v>
          </cell>
          <cell r="I68">
            <v>1.222438391699092</v>
          </cell>
          <cell r="J68">
            <v>11705</v>
          </cell>
          <cell r="K68">
            <v>9910</v>
          </cell>
          <cell r="L68">
            <v>9060</v>
          </cell>
          <cell r="M68">
            <v>4.1909999999999998</v>
          </cell>
          <cell r="N68">
            <v>155.8258849631554</v>
          </cell>
          <cell r="O68">
            <v>12.166255301556419</v>
          </cell>
          <cell r="P68">
            <v>15.791799390973717</v>
          </cell>
          <cell r="Q68">
            <v>15.831022116306077</v>
          </cell>
          <cell r="R68">
            <v>15.913871582536588</v>
          </cell>
        </row>
        <row r="69">
          <cell r="A69" t="str">
            <v>ERI52</v>
          </cell>
          <cell r="B69">
            <v>0.6</v>
          </cell>
          <cell r="C69">
            <v>26</v>
          </cell>
          <cell r="D69">
            <v>47.53</v>
          </cell>
          <cell r="E69">
            <v>1.7</v>
          </cell>
          <cell r="F69">
            <v>46.72</v>
          </cell>
          <cell r="G69">
            <v>925.2</v>
          </cell>
          <cell r="H69">
            <v>1.131</v>
          </cell>
          <cell r="I69">
            <v>1.222438391699092</v>
          </cell>
          <cell r="J69">
            <v>11705</v>
          </cell>
          <cell r="K69">
            <v>9910</v>
          </cell>
          <cell r="L69">
            <v>9060</v>
          </cell>
          <cell r="M69">
            <v>4.1909999999999998</v>
          </cell>
          <cell r="N69">
            <v>155.8258849631554</v>
          </cell>
          <cell r="O69">
            <v>12.166255301556419</v>
          </cell>
          <cell r="P69">
            <v>15.791799390973717</v>
          </cell>
          <cell r="Q69">
            <v>15.831022116306077</v>
          </cell>
          <cell r="R69">
            <v>15.913871582536588</v>
          </cell>
        </row>
        <row r="70">
          <cell r="A70" t="str">
            <v>CCERI30</v>
          </cell>
          <cell r="B70">
            <v>1</v>
          </cell>
          <cell r="C70">
            <v>26</v>
          </cell>
          <cell r="D70">
            <v>136.4</v>
          </cell>
          <cell r="E70">
            <v>1.8</v>
          </cell>
          <cell r="F70">
            <v>133.94</v>
          </cell>
          <cell r="G70">
            <v>925.2</v>
          </cell>
          <cell r="H70">
            <v>1.131</v>
          </cell>
          <cell r="I70">
            <v>1.222438391699092</v>
          </cell>
          <cell r="J70">
            <v>7899</v>
          </cell>
          <cell r="K70">
            <v>6951</v>
          </cell>
          <cell r="L70">
            <v>6374</v>
          </cell>
          <cell r="M70">
            <v>3.0110000000000001</v>
          </cell>
          <cell r="N70">
            <v>261.7703423212306</v>
          </cell>
          <cell r="O70">
            <v>9.0453006290531608</v>
          </cell>
          <cell r="P70">
            <v>11.1697150286736</v>
          </cell>
          <cell r="Q70">
            <v>11.192895528726888</v>
          </cell>
          <cell r="R70">
            <v>11.241176330095277</v>
          </cell>
        </row>
        <row r="71">
          <cell r="A71" t="str">
            <v>CCERI31</v>
          </cell>
          <cell r="B71">
            <v>1</v>
          </cell>
          <cell r="C71">
            <v>26</v>
          </cell>
          <cell r="D71">
            <v>67</v>
          </cell>
          <cell r="E71">
            <v>1.8</v>
          </cell>
          <cell r="F71">
            <v>65.790000000000006</v>
          </cell>
          <cell r="G71">
            <v>925.2</v>
          </cell>
          <cell r="H71">
            <v>1.131</v>
          </cell>
          <cell r="I71">
            <v>1.222438391699092</v>
          </cell>
          <cell r="J71">
            <v>8039</v>
          </cell>
          <cell r="K71">
            <v>6918</v>
          </cell>
          <cell r="L71">
            <v>6421</v>
          </cell>
          <cell r="M71">
            <v>3.0110000000000001</v>
          </cell>
          <cell r="N71">
            <v>134.02259682176873</v>
          </cell>
          <cell r="O71">
            <v>8.9880562840466869</v>
          </cell>
          <cell r="P71">
            <v>11.202207891873693</v>
          </cell>
          <cell r="Q71">
            <v>11.226616444757706</v>
          </cell>
          <cell r="R71">
            <v>11.277084410806188</v>
          </cell>
        </row>
        <row r="72">
          <cell r="A72" t="str">
            <v>CCERI32</v>
          </cell>
          <cell r="B72">
            <v>1</v>
          </cell>
          <cell r="C72">
            <v>26</v>
          </cell>
          <cell r="D72">
            <v>67</v>
          </cell>
          <cell r="E72">
            <v>1.8</v>
          </cell>
          <cell r="F72">
            <v>65.790000000000006</v>
          </cell>
          <cell r="G72">
            <v>925.2</v>
          </cell>
          <cell r="H72">
            <v>1.131</v>
          </cell>
          <cell r="I72">
            <v>1.222438391699092</v>
          </cell>
          <cell r="J72">
            <v>8039</v>
          </cell>
          <cell r="K72">
            <v>6918</v>
          </cell>
          <cell r="L72">
            <v>6421</v>
          </cell>
          <cell r="M72">
            <v>3.0110000000000001</v>
          </cell>
          <cell r="N72">
            <v>134.02259682176873</v>
          </cell>
          <cell r="O72">
            <v>8.9880562840466869</v>
          </cell>
          <cell r="P72">
            <v>11.202207891873693</v>
          </cell>
          <cell r="Q72">
            <v>11.226616444757706</v>
          </cell>
          <cell r="R72">
            <v>11.277084410806188</v>
          </cell>
        </row>
        <row r="73">
          <cell r="A73" t="str">
            <v>CCERI40</v>
          </cell>
          <cell r="B73">
            <v>1</v>
          </cell>
          <cell r="C73">
            <v>26</v>
          </cell>
          <cell r="D73">
            <v>136.4</v>
          </cell>
          <cell r="E73">
            <v>1.8</v>
          </cell>
          <cell r="F73">
            <v>133.94</v>
          </cell>
          <cell r="G73">
            <v>925.2</v>
          </cell>
          <cell r="H73">
            <v>1.131</v>
          </cell>
          <cell r="I73">
            <v>1.222438391699092</v>
          </cell>
          <cell r="J73">
            <v>7899</v>
          </cell>
          <cell r="K73">
            <v>6951</v>
          </cell>
          <cell r="L73">
            <v>6374</v>
          </cell>
          <cell r="M73">
            <v>3.0110000000000001</v>
          </cell>
          <cell r="N73">
            <v>261.7703423212306</v>
          </cell>
          <cell r="O73">
            <v>9.0453006290531608</v>
          </cell>
          <cell r="P73">
            <v>11.1697150286736</v>
          </cell>
          <cell r="Q73">
            <v>11.192895528726888</v>
          </cell>
          <cell r="R73">
            <v>11.241176330095277</v>
          </cell>
        </row>
        <row r="74">
          <cell r="A74" t="str">
            <v>CCERI41</v>
          </cell>
          <cell r="B74">
            <v>1</v>
          </cell>
          <cell r="C74">
            <v>26</v>
          </cell>
          <cell r="D74">
            <v>67</v>
          </cell>
          <cell r="E74">
            <v>1.8</v>
          </cell>
          <cell r="F74">
            <v>65.790000000000006</v>
          </cell>
          <cell r="G74">
            <v>925.2</v>
          </cell>
          <cell r="H74">
            <v>1.131</v>
          </cell>
          <cell r="I74">
            <v>1.222438391699092</v>
          </cell>
          <cell r="J74">
            <v>8039</v>
          </cell>
          <cell r="K74">
            <v>6918</v>
          </cell>
          <cell r="L74">
            <v>6421</v>
          </cell>
          <cell r="M74">
            <v>3.0110000000000001</v>
          </cell>
          <cell r="N74">
            <v>134.02259682176873</v>
          </cell>
          <cell r="O74">
            <v>8.9880562840466869</v>
          </cell>
          <cell r="P74">
            <v>11.202207891873693</v>
          </cell>
          <cell r="Q74">
            <v>11.226616444757706</v>
          </cell>
          <cell r="R74">
            <v>11.277084410806188</v>
          </cell>
        </row>
        <row r="75">
          <cell r="A75" t="str">
            <v>CCERI42</v>
          </cell>
          <cell r="B75">
            <v>1</v>
          </cell>
          <cell r="C75">
            <v>26</v>
          </cell>
          <cell r="D75">
            <v>67</v>
          </cell>
          <cell r="E75">
            <v>1.8</v>
          </cell>
          <cell r="F75">
            <v>65.790000000000006</v>
          </cell>
          <cell r="G75">
            <v>925.2</v>
          </cell>
          <cell r="H75">
            <v>1.131</v>
          </cell>
          <cell r="I75">
            <v>1.222438391699092</v>
          </cell>
          <cell r="J75">
            <v>8039</v>
          </cell>
          <cell r="K75">
            <v>6918</v>
          </cell>
          <cell r="L75">
            <v>6421</v>
          </cell>
          <cell r="M75">
            <v>3.0110000000000001</v>
          </cell>
          <cell r="N75">
            <v>134.02259682176873</v>
          </cell>
          <cell r="O75">
            <v>8.9880562840466869</v>
          </cell>
          <cell r="P75">
            <v>11.202207891873693</v>
          </cell>
          <cell r="Q75">
            <v>11.226616444757706</v>
          </cell>
          <cell r="R75">
            <v>11.277084410806188</v>
          </cell>
        </row>
        <row r="76">
          <cell r="A76" t="str">
            <v>CCERI50</v>
          </cell>
          <cell r="B76">
            <v>1</v>
          </cell>
          <cell r="C76">
            <v>26</v>
          </cell>
          <cell r="D76">
            <v>136.4</v>
          </cell>
          <cell r="E76">
            <v>1.8</v>
          </cell>
          <cell r="F76">
            <v>133.94</v>
          </cell>
          <cell r="G76">
            <v>925.2</v>
          </cell>
          <cell r="H76">
            <v>1.131</v>
          </cell>
          <cell r="I76">
            <v>1.222438391699092</v>
          </cell>
          <cell r="J76">
            <v>7899</v>
          </cell>
          <cell r="K76">
            <v>6951</v>
          </cell>
          <cell r="L76">
            <v>6374</v>
          </cell>
          <cell r="M76">
            <v>3.0110000000000001</v>
          </cell>
          <cell r="N76">
            <v>261.7703423212306</v>
          </cell>
          <cell r="O76">
            <v>9.0453006290531608</v>
          </cell>
          <cell r="P76">
            <v>11.1697150286736</v>
          </cell>
          <cell r="Q76">
            <v>11.192895528726888</v>
          </cell>
          <cell r="R76">
            <v>11.241176330095277</v>
          </cell>
        </row>
        <row r="77">
          <cell r="A77" t="str">
            <v>CCERI51</v>
          </cell>
          <cell r="B77">
            <v>1</v>
          </cell>
          <cell r="C77">
            <v>26</v>
          </cell>
          <cell r="D77">
            <v>67</v>
          </cell>
          <cell r="E77">
            <v>1.8</v>
          </cell>
          <cell r="F77">
            <v>65.790000000000006</v>
          </cell>
          <cell r="G77">
            <v>925.2</v>
          </cell>
          <cell r="H77">
            <v>1.131</v>
          </cell>
          <cell r="I77">
            <v>1.222438391699092</v>
          </cell>
          <cell r="J77">
            <v>8039</v>
          </cell>
          <cell r="K77">
            <v>6918</v>
          </cell>
          <cell r="L77">
            <v>6421</v>
          </cell>
          <cell r="M77">
            <v>3.0110000000000001</v>
          </cell>
          <cell r="N77">
            <v>134.02259682176873</v>
          </cell>
          <cell r="O77">
            <v>8.9880562840466869</v>
          </cell>
          <cell r="P77">
            <v>11.202207891873693</v>
          </cell>
          <cell r="Q77">
            <v>11.226616444757706</v>
          </cell>
          <cell r="R77">
            <v>11.277084410806188</v>
          </cell>
        </row>
        <row r="78">
          <cell r="A78" t="str">
            <v>CCERI52</v>
          </cell>
          <cell r="B78">
            <v>1</v>
          </cell>
          <cell r="C78">
            <v>26</v>
          </cell>
          <cell r="D78">
            <v>67</v>
          </cell>
          <cell r="E78">
            <v>1.8</v>
          </cell>
          <cell r="F78">
            <v>65.790000000000006</v>
          </cell>
          <cell r="G78">
            <v>925.2</v>
          </cell>
          <cell r="H78">
            <v>1.131</v>
          </cell>
          <cell r="I78">
            <v>1.222438391699092</v>
          </cell>
          <cell r="J78">
            <v>8039</v>
          </cell>
          <cell r="K78">
            <v>6918</v>
          </cell>
          <cell r="L78">
            <v>6421</v>
          </cell>
          <cell r="M78">
            <v>3.0110000000000001</v>
          </cell>
          <cell r="N78">
            <v>134.02259682176873</v>
          </cell>
          <cell r="O78">
            <v>8.9880562840466869</v>
          </cell>
          <cell r="P78">
            <v>11.202207891873693</v>
          </cell>
          <cell r="Q78">
            <v>11.226616444757706</v>
          </cell>
          <cell r="R78">
            <v>11.277084410806188</v>
          </cell>
        </row>
        <row r="79">
          <cell r="A79" t="str">
            <v>KAR01</v>
          </cell>
          <cell r="B79">
            <v>12.8</v>
          </cell>
          <cell r="C79">
            <v>9</v>
          </cell>
          <cell r="D79">
            <v>11.31</v>
          </cell>
          <cell r="E79">
            <v>1.4</v>
          </cell>
          <cell r="F79">
            <v>11.15</v>
          </cell>
          <cell r="G79">
            <v>966.7</v>
          </cell>
          <cell r="H79">
            <v>1.131</v>
          </cell>
          <cell r="I79">
            <v>1.1699596565635668</v>
          </cell>
          <cell r="J79">
            <v>15514</v>
          </cell>
          <cell r="K79">
            <v>14023</v>
          </cell>
          <cell r="L79">
            <v>13034</v>
          </cell>
          <cell r="M79">
            <v>5.6360000000000001</v>
          </cell>
          <cell r="N79">
            <v>33.819914594098165</v>
          </cell>
          <cell r="O79">
            <v>18.156622774387134</v>
          </cell>
          <cell r="P79">
            <v>21.452910746521457</v>
          </cell>
          <cell r="Q79">
            <v>21.488634064446064</v>
          </cell>
          <cell r="R79">
            <v>21.565888358469607</v>
          </cell>
        </row>
        <row r="80">
          <cell r="A80" t="str">
            <v>TAB01</v>
          </cell>
          <cell r="B80">
            <v>3</v>
          </cell>
          <cell r="C80">
            <v>15</v>
          </cell>
          <cell r="D80">
            <v>2.98</v>
          </cell>
          <cell r="E80">
            <v>1.2</v>
          </cell>
          <cell r="F80">
            <v>2.94</v>
          </cell>
          <cell r="G80">
            <v>966.7</v>
          </cell>
          <cell r="H80">
            <v>1.131</v>
          </cell>
          <cell r="I80">
            <v>1.1699596565635668</v>
          </cell>
          <cell r="J80">
            <v>18692</v>
          </cell>
          <cell r="K80">
            <v>16009</v>
          </cell>
          <cell r="L80">
            <v>14777</v>
          </cell>
          <cell r="M80">
            <v>5.6360000000000001</v>
          </cell>
          <cell r="N80">
            <v>13.748971350139707</v>
          </cell>
          <cell r="O80">
            <v>18.496599011068472</v>
          </cell>
          <cell r="P80">
            <v>23.588810622231325</v>
          </cell>
          <cell r="Q80">
            <v>23.626812201419106</v>
          </cell>
          <cell r="R80">
            <v>23.744297999671414</v>
          </cell>
        </row>
        <row r="81">
          <cell r="A81" t="str">
            <v>TAB02</v>
          </cell>
          <cell r="B81">
            <v>3</v>
          </cell>
          <cell r="C81">
            <v>15</v>
          </cell>
          <cell r="D81">
            <v>3.79</v>
          </cell>
          <cell r="E81">
            <v>1.2</v>
          </cell>
          <cell r="F81">
            <v>3.74</v>
          </cell>
          <cell r="G81">
            <v>966.7</v>
          </cell>
          <cell r="H81">
            <v>1.131</v>
          </cell>
          <cell r="I81">
            <v>1.1699596565635668</v>
          </cell>
          <cell r="J81">
            <v>18297</v>
          </cell>
          <cell r="K81">
            <v>15671</v>
          </cell>
          <cell r="L81">
            <v>14465</v>
          </cell>
          <cell r="M81">
            <v>5.6360000000000001</v>
          </cell>
          <cell r="N81">
            <v>17.115526970414724</v>
          </cell>
          <cell r="O81">
            <v>18.225463200579352</v>
          </cell>
          <cell r="P81">
            <v>23.200907087327817</v>
          </cell>
          <cell r="Q81">
            <v>23.259441721289562</v>
          </cell>
          <cell r="R81">
            <v>23.365261089592781</v>
          </cell>
        </row>
        <row r="82">
          <cell r="A82" t="str">
            <v>SUR11</v>
          </cell>
          <cell r="B82">
            <v>1.5</v>
          </cell>
          <cell r="C82">
            <v>22</v>
          </cell>
          <cell r="D82">
            <v>43.83</v>
          </cell>
          <cell r="E82">
            <v>1.3</v>
          </cell>
          <cell r="F82">
            <v>43.26</v>
          </cell>
          <cell r="G82">
            <v>980.2</v>
          </cell>
          <cell r="H82">
            <v>1.131</v>
          </cell>
          <cell r="I82">
            <v>1.1538461538461537</v>
          </cell>
          <cell r="J82">
            <v>11508</v>
          </cell>
          <cell r="K82">
            <v>9681</v>
          </cell>
          <cell r="L82">
            <v>8957</v>
          </cell>
          <cell r="M82">
            <v>3.4009999999999998</v>
          </cell>
          <cell r="N82">
            <v>129.07104337211578</v>
          </cell>
          <cell r="O82">
            <v>10.888628461538486</v>
          </cell>
          <cell r="P82">
            <v>14.131619501038882</v>
          </cell>
          <cell r="Q82">
            <v>14.167039520012345</v>
          </cell>
          <cell r="R82">
            <v>14.241123094580455</v>
          </cell>
        </row>
        <row r="83">
          <cell r="A83" t="str">
            <v>SUR12</v>
          </cell>
          <cell r="B83">
            <v>0.66</v>
          </cell>
          <cell r="C83">
            <v>22</v>
          </cell>
          <cell r="D83">
            <v>43.31</v>
          </cell>
          <cell r="E83">
            <v>1.3</v>
          </cell>
          <cell r="F83">
            <v>42.75</v>
          </cell>
          <cell r="G83">
            <v>980.2</v>
          </cell>
          <cell r="H83">
            <v>1.131</v>
          </cell>
          <cell r="I83">
            <v>1.1538461538461537</v>
          </cell>
          <cell r="J83">
            <v>11126</v>
          </cell>
          <cell r="K83">
            <v>9741</v>
          </cell>
          <cell r="L83">
            <v>9003</v>
          </cell>
          <cell r="M83">
            <v>3.4009999999999998</v>
          </cell>
          <cell r="N83">
            <v>107.85593827019038</v>
          </cell>
          <cell r="O83">
            <v>11.442661538461596</v>
          </cell>
          <cell r="P83">
            <v>14.184994065036486</v>
          </cell>
          <cell r="Q83">
            <v>14.215307766487054</v>
          </cell>
          <cell r="R83">
            <v>14.277245987086836</v>
          </cell>
        </row>
        <row r="84">
          <cell r="A84" t="str">
            <v>SUR21</v>
          </cell>
          <cell r="B84">
            <v>0.6</v>
          </cell>
          <cell r="C84">
            <v>22</v>
          </cell>
          <cell r="D84">
            <v>44.16</v>
          </cell>
          <cell r="E84">
            <v>1.3</v>
          </cell>
          <cell r="F84">
            <v>43.589999999999996</v>
          </cell>
          <cell r="G84">
            <v>980.2</v>
          </cell>
          <cell r="H84">
            <v>1.131</v>
          </cell>
          <cell r="I84">
            <v>1.1538461538461537</v>
          </cell>
          <cell r="J84">
            <v>11572</v>
          </cell>
          <cell r="K84">
            <v>9718</v>
          </cell>
          <cell r="L84">
            <v>8917</v>
          </cell>
          <cell r="M84">
            <v>3.4009999999999998</v>
          </cell>
          <cell r="N84">
            <v>135.95719236923003</v>
          </cell>
          <cell r="O84">
            <v>10.720314615384611</v>
          </cell>
          <cell r="P84">
            <v>14.110768290427755</v>
          </cell>
          <cell r="Q84">
            <v>14.147518859630388</v>
          </cell>
          <cell r="R84">
            <v>14.224365965107033</v>
          </cell>
        </row>
        <row r="85">
          <cell r="A85" t="str">
            <v>SUR22</v>
          </cell>
          <cell r="B85">
            <v>0.71</v>
          </cell>
          <cell r="C85">
            <v>22</v>
          </cell>
          <cell r="D85">
            <v>44.06</v>
          </cell>
          <cell r="E85">
            <v>1.3</v>
          </cell>
          <cell r="F85">
            <v>43.49</v>
          </cell>
          <cell r="G85">
            <v>980.2</v>
          </cell>
          <cell r="H85">
            <v>1.131</v>
          </cell>
          <cell r="I85">
            <v>1.1538461538461537</v>
          </cell>
          <cell r="J85">
            <v>11478</v>
          </cell>
          <cell r="K85">
            <v>9743</v>
          </cell>
          <cell r="L85">
            <v>8934</v>
          </cell>
          <cell r="M85">
            <v>3.4009999999999998</v>
          </cell>
          <cell r="N85">
            <v>130.51225697884635</v>
          </cell>
          <cell r="O85">
            <v>10.869926923076957</v>
          </cell>
          <cell r="P85">
            <v>14.13191784981643</v>
          </cell>
          <cell r="Q85">
            <v>14.167356356600108</v>
          </cell>
          <cell r="R85">
            <v>14.241465465542634</v>
          </cell>
        </row>
        <row r="86">
          <cell r="A86" t="str">
            <v>SUR31</v>
          </cell>
          <cell r="B86">
            <v>0.6</v>
          </cell>
          <cell r="C86">
            <v>22</v>
          </cell>
          <cell r="D86">
            <v>46.56</v>
          </cell>
          <cell r="E86">
            <v>1.7</v>
          </cell>
          <cell r="F86">
            <v>45.77</v>
          </cell>
          <cell r="G86">
            <v>980.2</v>
          </cell>
          <cell r="H86">
            <v>1.131</v>
          </cell>
          <cell r="I86">
            <v>1.1538461538461537</v>
          </cell>
          <cell r="J86">
            <v>11488</v>
          </cell>
          <cell r="K86">
            <v>9647</v>
          </cell>
          <cell r="L86">
            <v>8852</v>
          </cell>
          <cell r="M86">
            <v>3.4009999999999998</v>
          </cell>
          <cell r="N86">
            <v>142.87865856923131</v>
          </cell>
          <cell r="O86">
            <v>10.695236923076921</v>
          </cell>
          <cell r="P86">
            <v>14.088223353122784</v>
          </cell>
          <cell r="Q86">
            <v>14.125696912734334</v>
          </cell>
          <cell r="R86">
            <v>14.202322307692318</v>
          </cell>
        </row>
        <row r="87">
          <cell r="A87" t="str">
            <v>SUR32</v>
          </cell>
          <cell r="B87">
            <v>0.6</v>
          </cell>
          <cell r="C87">
            <v>22</v>
          </cell>
          <cell r="D87">
            <v>46.56</v>
          </cell>
          <cell r="E87">
            <v>1.7</v>
          </cell>
          <cell r="F87">
            <v>45.77</v>
          </cell>
          <cell r="G87">
            <v>980.2</v>
          </cell>
          <cell r="H87">
            <v>1.131</v>
          </cell>
          <cell r="I87">
            <v>1.1538461538461537</v>
          </cell>
          <cell r="J87">
            <v>11488</v>
          </cell>
          <cell r="K87">
            <v>9647</v>
          </cell>
          <cell r="L87">
            <v>8852</v>
          </cell>
          <cell r="M87">
            <v>3.4009999999999998</v>
          </cell>
          <cell r="N87">
            <v>142.87865856923131</v>
          </cell>
          <cell r="O87">
            <v>10.695236923076921</v>
          </cell>
          <cell r="P87">
            <v>14.088223353122784</v>
          </cell>
          <cell r="Q87">
            <v>14.125696912734334</v>
          </cell>
          <cell r="R87">
            <v>14.202322307692318</v>
          </cell>
        </row>
        <row r="88">
          <cell r="A88" t="str">
            <v>SUR41</v>
          </cell>
          <cell r="B88">
            <v>0.6</v>
          </cell>
          <cell r="C88">
            <v>22</v>
          </cell>
          <cell r="D88">
            <v>46.56</v>
          </cell>
          <cell r="E88">
            <v>1.7</v>
          </cell>
          <cell r="F88">
            <v>45.77</v>
          </cell>
          <cell r="G88">
            <v>980.2</v>
          </cell>
          <cell r="H88">
            <v>1.131</v>
          </cell>
          <cell r="I88">
            <v>1.1538461538461537</v>
          </cell>
          <cell r="J88">
            <v>11488</v>
          </cell>
          <cell r="K88">
            <v>9647</v>
          </cell>
          <cell r="L88">
            <v>8852</v>
          </cell>
          <cell r="M88">
            <v>3.4009999999999998</v>
          </cell>
          <cell r="N88">
            <v>142.87865856923131</v>
          </cell>
          <cell r="O88">
            <v>10.695236923076921</v>
          </cell>
          <cell r="P88">
            <v>14.088223353122784</v>
          </cell>
          <cell r="Q88">
            <v>14.125696912734334</v>
          </cell>
          <cell r="R88">
            <v>14.202322307692318</v>
          </cell>
        </row>
        <row r="89">
          <cell r="A89" t="str">
            <v>SUR42</v>
          </cell>
          <cell r="B89">
            <v>0.6</v>
          </cell>
          <cell r="C89">
            <v>22</v>
          </cell>
          <cell r="D89">
            <v>46.56</v>
          </cell>
          <cell r="E89">
            <v>1.7</v>
          </cell>
          <cell r="F89">
            <v>45.77</v>
          </cell>
          <cell r="G89">
            <v>980.2</v>
          </cell>
          <cell r="H89">
            <v>1.131</v>
          </cell>
          <cell r="I89">
            <v>1.1538461538461537</v>
          </cell>
          <cell r="J89">
            <v>11488</v>
          </cell>
          <cell r="K89">
            <v>9647</v>
          </cell>
          <cell r="L89">
            <v>8852</v>
          </cell>
          <cell r="M89">
            <v>3.4009999999999998</v>
          </cell>
          <cell r="N89">
            <v>142.87865856923131</v>
          </cell>
          <cell r="O89">
            <v>10.695236923076921</v>
          </cell>
          <cell r="P89">
            <v>14.088223353122784</v>
          </cell>
          <cell r="Q89">
            <v>14.125696912734334</v>
          </cell>
          <cell r="R89">
            <v>14.202322307692318</v>
          </cell>
        </row>
        <row r="90">
          <cell r="A90" t="str">
            <v>CCSUR10</v>
          </cell>
          <cell r="B90">
            <v>1</v>
          </cell>
          <cell r="C90">
            <v>22</v>
          </cell>
          <cell r="D90">
            <v>132.69</v>
          </cell>
          <cell r="E90">
            <v>1.8</v>
          </cell>
          <cell r="F90">
            <v>130.30000000000001</v>
          </cell>
          <cell r="G90">
            <v>980.2</v>
          </cell>
          <cell r="H90">
            <v>1.131</v>
          </cell>
          <cell r="I90">
            <v>1.1538461538461537</v>
          </cell>
          <cell r="J90">
            <v>8238</v>
          </cell>
          <cell r="K90">
            <v>6918</v>
          </cell>
          <cell r="L90">
            <v>6348</v>
          </cell>
          <cell r="M90">
            <v>3.0110000000000001</v>
          </cell>
          <cell r="N90">
            <v>292.23696634615544</v>
          </cell>
          <cell r="O90">
            <v>8.2474353846153541</v>
          </cell>
          <cell r="P90">
            <v>10.685181183298665</v>
          </cell>
          <cell r="Q90">
            <v>10.712114193303519</v>
          </cell>
          <cell r="R90">
            <v>10.76737128481502</v>
          </cell>
        </row>
        <row r="91">
          <cell r="A91" t="str">
            <v>CCSUR11</v>
          </cell>
          <cell r="B91">
            <v>1</v>
          </cell>
          <cell r="C91">
            <v>22</v>
          </cell>
          <cell r="D91">
            <v>64.67</v>
          </cell>
          <cell r="E91">
            <v>1.8</v>
          </cell>
          <cell r="F91">
            <v>63.510000000000005</v>
          </cell>
          <cell r="G91">
            <v>980.2</v>
          </cell>
          <cell r="H91">
            <v>1.131</v>
          </cell>
          <cell r="I91">
            <v>1.1538461538461537</v>
          </cell>
          <cell r="J91">
            <v>8390</v>
          </cell>
          <cell r="K91">
            <v>7063</v>
          </cell>
          <cell r="L91">
            <v>6494</v>
          </cell>
          <cell r="M91">
            <v>3.0110000000000001</v>
          </cell>
          <cell r="N91">
            <v>142.82825920961704</v>
          </cell>
          <cell r="O91">
            <v>8.4118815384615218</v>
          </cell>
          <cell r="P91">
            <v>10.856315206262602</v>
          </cell>
          <cell r="Q91">
            <v>10.883386283393465</v>
          </cell>
          <cell r="R91">
            <v>10.938920802609028</v>
          </cell>
        </row>
        <row r="92">
          <cell r="A92" t="str">
            <v>CCSUR12</v>
          </cell>
          <cell r="B92">
            <v>1</v>
          </cell>
          <cell r="C92">
            <v>22</v>
          </cell>
          <cell r="D92">
            <v>64.67</v>
          </cell>
          <cell r="E92">
            <v>1.8</v>
          </cell>
          <cell r="F92">
            <v>63.510000000000005</v>
          </cell>
          <cell r="G92">
            <v>980.2</v>
          </cell>
          <cell r="H92">
            <v>1.131</v>
          </cell>
          <cell r="I92">
            <v>1.1538461538461537</v>
          </cell>
          <cell r="J92">
            <v>8390</v>
          </cell>
          <cell r="K92">
            <v>7063</v>
          </cell>
          <cell r="L92">
            <v>6494</v>
          </cell>
          <cell r="M92">
            <v>3.0110000000000001</v>
          </cell>
          <cell r="N92">
            <v>142.82825920961704</v>
          </cell>
          <cell r="O92">
            <v>8.4118815384615218</v>
          </cell>
          <cell r="P92">
            <v>10.856315206262602</v>
          </cell>
          <cell r="Q92">
            <v>10.883386283393465</v>
          </cell>
          <cell r="R92">
            <v>10.938920802609028</v>
          </cell>
        </row>
        <row r="93">
          <cell r="A93" t="str">
            <v>CCSUR20</v>
          </cell>
          <cell r="B93">
            <v>1</v>
          </cell>
          <cell r="C93">
            <v>22</v>
          </cell>
          <cell r="D93">
            <v>132.69</v>
          </cell>
          <cell r="E93">
            <v>1.8</v>
          </cell>
          <cell r="F93">
            <v>130.30000000000001</v>
          </cell>
          <cell r="G93">
            <v>980.2</v>
          </cell>
          <cell r="H93">
            <v>1.131</v>
          </cell>
          <cell r="I93">
            <v>1.1538461538461537</v>
          </cell>
          <cell r="J93">
            <v>8238</v>
          </cell>
          <cell r="K93">
            <v>6918</v>
          </cell>
          <cell r="L93">
            <v>6348</v>
          </cell>
          <cell r="M93">
            <v>3.0110000000000001</v>
          </cell>
          <cell r="N93">
            <v>292.23696634615544</v>
          </cell>
          <cell r="O93">
            <v>8.2474353846153541</v>
          </cell>
          <cell r="P93">
            <v>10.685181183298665</v>
          </cell>
          <cell r="Q93">
            <v>10.712114193303519</v>
          </cell>
          <cell r="R93">
            <v>10.76737128481502</v>
          </cell>
        </row>
        <row r="94">
          <cell r="A94" t="str">
            <v>CCSUR21</v>
          </cell>
          <cell r="B94">
            <v>1</v>
          </cell>
          <cell r="C94">
            <v>22</v>
          </cell>
          <cell r="D94">
            <v>64.67</v>
          </cell>
          <cell r="E94">
            <v>1.8</v>
          </cell>
          <cell r="F94">
            <v>63.510000000000005</v>
          </cell>
          <cell r="G94">
            <v>980.2</v>
          </cell>
          <cell r="H94">
            <v>1.131</v>
          </cell>
          <cell r="I94">
            <v>1.1538461538461537</v>
          </cell>
          <cell r="J94">
            <v>8390</v>
          </cell>
          <cell r="K94">
            <v>7063</v>
          </cell>
          <cell r="L94">
            <v>6494</v>
          </cell>
          <cell r="M94">
            <v>3.0110000000000001</v>
          </cell>
          <cell r="N94">
            <v>142.82825920961704</v>
          </cell>
          <cell r="O94">
            <v>8.4118815384615218</v>
          </cell>
          <cell r="P94">
            <v>10.856315206262602</v>
          </cell>
          <cell r="Q94">
            <v>10.883386283393465</v>
          </cell>
          <cell r="R94">
            <v>10.938920802609028</v>
          </cell>
        </row>
        <row r="95">
          <cell r="A95" t="str">
            <v>CCSUR22</v>
          </cell>
          <cell r="B95">
            <v>1</v>
          </cell>
          <cell r="C95">
            <v>22</v>
          </cell>
          <cell r="D95">
            <v>64.67</v>
          </cell>
          <cell r="E95">
            <v>1.8</v>
          </cell>
          <cell r="F95">
            <v>63.510000000000005</v>
          </cell>
          <cell r="G95">
            <v>980.2</v>
          </cell>
          <cell r="H95">
            <v>1.131</v>
          </cell>
          <cell r="I95">
            <v>1.1538461538461537</v>
          </cell>
          <cell r="J95">
            <v>8390</v>
          </cell>
          <cell r="K95">
            <v>7063</v>
          </cell>
          <cell r="L95">
            <v>6494</v>
          </cell>
          <cell r="M95">
            <v>3.0110000000000001</v>
          </cell>
          <cell r="N95">
            <v>142.82825920961704</v>
          </cell>
          <cell r="O95">
            <v>8.4118815384615218</v>
          </cell>
          <cell r="P95">
            <v>10.856315206262602</v>
          </cell>
          <cell r="Q95">
            <v>10.883386283393465</v>
          </cell>
          <cell r="R95">
            <v>10.938920802609028</v>
          </cell>
        </row>
        <row r="96">
          <cell r="A96" t="str">
            <v>CCSUR30</v>
          </cell>
          <cell r="B96">
            <v>1</v>
          </cell>
          <cell r="C96">
            <v>22</v>
          </cell>
          <cell r="D96">
            <v>132.69</v>
          </cell>
          <cell r="E96">
            <v>1.8</v>
          </cell>
          <cell r="F96">
            <v>130.30000000000001</v>
          </cell>
          <cell r="G96">
            <v>980.2</v>
          </cell>
          <cell r="H96">
            <v>1.131</v>
          </cell>
          <cell r="I96">
            <v>1.1538461538461537</v>
          </cell>
          <cell r="J96">
            <v>8238</v>
          </cell>
          <cell r="K96">
            <v>6918</v>
          </cell>
          <cell r="L96">
            <v>6348</v>
          </cell>
          <cell r="M96">
            <v>3.0110000000000001</v>
          </cell>
          <cell r="N96">
            <v>292.23696634615544</v>
          </cell>
          <cell r="O96">
            <v>8.2474353846153541</v>
          </cell>
          <cell r="P96">
            <v>10.685181183298665</v>
          </cell>
          <cell r="Q96">
            <v>10.712114193303519</v>
          </cell>
          <cell r="R96">
            <v>10.76737128481502</v>
          </cell>
        </row>
        <row r="97">
          <cell r="A97" t="str">
            <v>CCSUR31</v>
          </cell>
          <cell r="B97">
            <v>1</v>
          </cell>
          <cell r="C97">
            <v>22</v>
          </cell>
          <cell r="D97">
            <v>64.67</v>
          </cell>
          <cell r="E97">
            <v>1.8</v>
          </cell>
          <cell r="F97">
            <v>63.510000000000005</v>
          </cell>
          <cell r="G97">
            <v>980.2</v>
          </cell>
          <cell r="H97">
            <v>1.131</v>
          </cell>
          <cell r="I97">
            <v>1.1538461538461537</v>
          </cell>
          <cell r="J97">
            <v>8390</v>
          </cell>
          <cell r="K97">
            <v>7063</v>
          </cell>
          <cell r="L97">
            <v>6494</v>
          </cell>
          <cell r="M97">
            <v>3.0110000000000001</v>
          </cell>
          <cell r="N97">
            <v>142.82825920961704</v>
          </cell>
          <cell r="O97">
            <v>8.4118815384615218</v>
          </cell>
          <cell r="P97">
            <v>10.856315206262602</v>
          </cell>
          <cell r="Q97">
            <v>10.883386283393465</v>
          </cell>
          <cell r="R97">
            <v>10.938920802609028</v>
          </cell>
        </row>
        <row r="98">
          <cell r="A98" t="str">
            <v>CCSUR32</v>
          </cell>
          <cell r="B98">
            <v>1</v>
          </cell>
          <cell r="C98">
            <v>22</v>
          </cell>
          <cell r="D98">
            <v>64.67</v>
          </cell>
          <cell r="E98">
            <v>1.8</v>
          </cell>
          <cell r="F98">
            <v>63.510000000000005</v>
          </cell>
          <cell r="G98">
            <v>980.2</v>
          </cell>
          <cell r="H98">
            <v>1.131</v>
          </cell>
          <cell r="I98">
            <v>1.1538461538461537</v>
          </cell>
          <cell r="J98">
            <v>8390</v>
          </cell>
          <cell r="K98">
            <v>7063</v>
          </cell>
          <cell r="L98">
            <v>6494</v>
          </cell>
          <cell r="M98">
            <v>3.0110000000000001</v>
          </cell>
          <cell r="N98">
            <v>142.82825920961704</v>
          </cell>
          <cell r="O98">
            <v>8.4118815384615218</v>
          </cell>
          <cell r="P98">
            <v>10.856315206262602</v>
          </cell>
          <cell r="Q98">
            <v>10.883386283393465</v>
          </cell>
          <cell r="R98">
            <v>10.938920802609028</v>
          </cell>
        </row>
        <row r="99">
          <cell r="A99" t="str">
            <v>CCSUR40</v>
          </cell>
          <cell r="B99">
            <v>1</v>
          </cell>
          <cell r="C99">
            <v>22</v>
          </cell>
          <cell r="D99">
            <v>132.69</v>
          </cell>
          <cell r="E99">
            <v>1.8</v>
          </cell>
          <cell r="F99">
            <v>130.30000000000001</v>
          </cell>
          <cell r="G99">
            <v>980.2</v>
          </cell>
          <cell r="H99">
            <v>1.131</v>
          </cell>
          <cell r="I99">
            <v>1.1538461538461537</v>
          </cell>
          <cell r="J99">
            <v>8238</v>
          </cell>
          <cell r="K99">
            <v>6918</v>
          </cell>
          <cell r="L99">
            <v>6348</v>
          </cell>
          <cell r="M99">
            <v>3.0110000000000001</v>
          </cell>
          <cell r="N99">
            <v>292.23696634615544</v>
          </cell>
          <cell r="O99">
            <v>8.2474353846153541</v>
          </cell>
          <cell r="P99">
            <v>10.685181183298665</v>
          </cell>
          <cell r="Q99">
            <v>10.712114193303519</v>
          </cell>
          <cell r="R99">
            <v>10.76737128481502</v>
          </cell>
        </row>
        <row r="100">
          <cell r="A100" t="str">
            <v>CCSUR41</v>
          </cell>
          <cell r="B100">
            <v>1</v>
          </cell>
          <cell r="C100">
            <v>22</v>
          </cell>
          <cell r="D100">
            <v>64.67</v>
          </cell>
          <cell r="E100">
            <v>1.8</v>
          </cell>
          <cell r="F100">
            <v>63.510000000000005</v>
          </cell>
          <cell r="G100">
            <v>980.2</v>
          </cell>
          <cell r="H100">
            <v>1.131</v>
          </cell>
          <cell r="I100">
            <v>1.1538461538461537</v>
          </cell>
          <cell r="J100">
            <v>8390</v>
          </cell>
          <cell r="K100">
            <v>7063</v>
          </cell>
          <cell r="L100">
            <v>6494</v>
          </cell>
          <cell r="M100">
            <v>3.0110000000000001</v>
          </cell>
          <cell r="N100">
            <v>142.82825920961704</v>
          </cell>
          <cell r="O100">
            <v>8.4118815384615218</v>
          </cell>
          <cell r="P100">
            <v>10.856315206262602</v>
          </cell>
          <cell r="Q100">
            <v>10.883386283393465</v>
          </cell>
          <cell r="R100">
            <v>10.938920802609028</v>
          </cell>
        </row>
        <row r="101">
          <cell r="A101" t="str">
            <v>CCSUR42</v>
          </cell>
          <cell r="B101">
            <v>1</v>
          </cell>
          <cell r="C101">
            <v>22</v>
          </cell>
          <cell r="D101">
            <v>64.67</v>
          </cell>
          <cell r="E101">
            <v>1.8</v>
          </cell>
          <cell r="F101">
            <v>63.510000000000005</v>
          </cell>
          <cell r="G101">
            <v>980.2</v>
          </cell>
          <cell r="H101">
            <v>1.131</v>
          </cell>
          <cell r="I101">
            <v>1.1538461538461537</v>
          </cell>
          <cell r="J101">
            <v>8390</v>
          </cell>
          <cell r="K101">
            <v>7063</v>
          </cell>
          <cell r="L101">
            <v>6494</v>
          </cell>
          <cell r="M101">
            <v>3.0110000000000001</v>
          </cell>
          <cell r="N101">
            <v>142.82825920961704</v>
          </cell>
          <cell r="O101">
            <v>8.4118815384615218</v>
          </cell>
          <cell r="P101">
            <v>10.856315206262602</v>
          </cell>
          <cell r="Q101">
            <v>10.883386283393465</v>
          </cell>
          <cell r="R101">
            <v>10.938920802609028</v>
          </cell>
        </row>
        <row r="102">
          <cell r="A102" t="str">
            <v>WAR11</v>
          </cell>
          <cell r="B102">
            <v>0.64</v>
          </cell>
          <cell r="C102">
            <v>26</v>
          </cell>
          <cell r="D102">
            <v>44.58</v>
          </cell>
          <cell r="E102">
            <v>1.3</v>
          </cell>
          <cell r="F102">
            <v>44</v>
          </cell>
          <cell r="G102">
            <v>910.7</v>
          </cell>
          <cell r="H102">
            <v>1.131</v>
          </cell>
          <cell r="I102">
            <v>1.2419018337542549</v>
          </cell>
          <cell r="J102">
            <v>11555</v>
          </cell>
          <cell r="K102">
            <v>9691</v>
          </cell>
          <cell r="L102">
            <v>8883</v>
          </cell>
          <cell r="M102">
            <v>3.31</v>
          </cell>
          <cell r="N102">
            <v>148.69662446175303</v>
          </cell>
          <cell r="O102">
            <v>11.123727169210554</v>
          </cell>
          <cell r="P102">
            <v>14.797062753740025</v>
          </cell>
          <cell r="Q102">
            <v>14.837429078844746</v>
          </cell>
          <cell r="R102">
            <v>14.920883054342145</v>
          </cell>
        </row>
        <row r="103">
          <cell r="A103" t="str">
            <v>WAR12</v>
          </cell>
          <cell r="B103">
            <v>0.93</v>
          </cell>
          <cell r="C103">
            <v>26</v>
          </cell>
          <cell r="D103">
            <v>44</v>
          </cell>
          <cell r="E103">
            <v>1.3</v>
          </cell>
          <cell r="F103">
            <v>43.43</v>
          </cell>
          <cell r="G103">
            <v>910.7</v>
          </cell>
          <cell r="H103">
            <v>1.131</v>
          </cell>
          <cell r="I103">
            <v>1.2419018337542549</v>
          </cell>
          <cell r="J103">
            <v>11640</v>
          </cell>
          <cell r="K103">
            <v>9739</v>
          </cell>
          <cell r="L103">
            <v>8966</v>
          </cell>
          <cell r="M103">
            <v>3.31</v>
          </cell>
          <cell r="N103">
            <v>146.37916851103481</v>
          </cell>
          <cell r="O103">
            <v>11.225628940375532</v>
          </cell>
          <cell r="P103">
            <v>14.888771295506533</v>
          </cell>
          <cell r="Q103">
            <v>14.929555269096049</v>
          </cell>
          <cell r="R103">
            <v>15.012929548681736</v>
          </cell>
        </row>
        <row r="104">
          <cell r="A104" t="str">
            <v>WAR21</v>
          </cell>
          <cell r="B104">
            <v>0.61</v>
          </cell>
          <cell r="C104">
            <v>26</v>
          </cell>
          <cell r="D104">
            <v>44.33</v>
          </cell>
          <cell r="E104">
            <v>1.3</v>
          </cell>
          <cell r="F104">
            <v>43.75</v>
          </cell>
          <cell r="G104">
            <v>910.7</v>
          </cell>
          <cell r="H104">
            <v>1.131</v>
          </cell>
          <cell r="I104">
            <v>1.2419018337542549</v>
          </cell>
          <cell r="J104">
            <v>11536</v>
          </cell>
          <cell r="K104">
            <v>9756</v>
          </cell>
          <cell r="L104">
            <v>8964</v>
          </cell>
          <cell r="M104">
            <v>3.31</v>
          </cell>
          <cell r="N104">
            <v>142.52749542891161</v>
          </cell>
          <cell r="O104">
            <v>11.3514335961348</v>
          </cell>
          <cell r="P104">
            <v>14.892489383188504</v>
          </cell>
          <cell r="Q104">
            <v>14.931626900051194</v>
          </cell>
          <cell r="R104">
            <v>15.011615810539309</v>
          </cell>
        </row>
        <row r="105">
          <cell r="A105" t="str">
            <v>WAR22</v>
          </cell>
          <cell r="B105">
            <v>0.68</v>
          </cell>
          <cell r="C105">
            <v>26</v>
          </cell>
          <cell r="D105">
            <v>44.55</v>
          </cell>
          <cell r="E105">
            <v>1.3</v>
          </cell>
          <cell r="F105">
            <v>43.97</v>
          </cell>
          <cell r="G105">
            <v>910.7</v>
          </cell>
          <cell r="H105">
            <v>1.131</v>
          </cell>
          <cell r="I105">
            <v>1.2419018337542549</v>
          </cell>
          <cell r="J105">
            <v>11649</v>
          </cell>
          <cell r="K105">
            <v>9800</v>
          </cell>
          <cell r="L105">
            <v>8976</v>
          </cell>
          <cell r="M105">
            <v>3.31</v>
          </cell>
          <cell r="N105">
            <v>148.87211881142181</v>
          </cell>
          <cell r="O105">
            <v>11.239467452509077</v>
          </cell>
          <cell r="P105">
            <v>14.91986593981246</v>
          </cell>
          <cell r="Q105">
            <v>14.960340204606599</v>
          </cell>
          <cell r="R105">
            <v>15.044019428267365</v>
          </cell>
        </row>
        <row r="106">
          <cell r="A106" t="str">
            <v>WAR51</v>
          </cell>
          <cell r="B106">
            <v>0.62</v>
          </cell>
          <cell r="C106">
            <v>26</v>
          </cell>
          <cell r="D106">
            <v>44</v>
          </cell>
          <cell r="E106">
            <v>1.3</v>
          </cell>
          <cell r="F106">
            <v>43.43</v>
          </cell>
          <cell r="G106">
            <v>910.7</v>
          </cell>
          <cell r="H106">
            <v>1.131</v>
          </cell>
          <cell r="I106">
            <v>1.2419018337542549</v>
          </cell>
          <cell r="J106">
            <v>11592</v>
          </cell>
          <cell r="K106">
            <v>9787</v>
          </cell>
          <cell r="L106">
            <v>8948</v>
          </cell>
          <cell r="M106">
            <v>3.31</v>
          </cell>
          <cell r="N106">
            <v>145.77027397716068</v>
          </cell>
          <cell r="O106">
            <v>11.240725499066619</v>
          </cell>
          <cell r="P106">
            <v>14.888630253249817</v>
          </cell>
          <cell r="Q106">
            <v>14.929244577436069</v>
          </cell>
          <cell r="R106">
            <v>15.012272044400662</v>
          </cell>
        </row>
        <row r="107">
          <cell r="A107" t="str">
            <v>WAR31</v>
          </cell>
          <cell r="B107">
            <v>0.6</v>
          </cell>
          <cell r="C107">
            <v>26</v>
          </cell>
          <cell r="D107">
            <v>47.1</v>
          </cell>
          <cell r="E107">
            <v>1.7</v>
          </cell>
          <cell r="F107">
            <v>46.300000000000004</v>
          </cell>
          <cell r="G107">
            <v>910.7</v>
          </cell>
          <cell r="H107">
            <v>1.131</v>
          </cell>
          <cell r="I107">
            <v>1.2419018337542549</v>
          </cell>
          <cell r="J107">
            <v>11555</v>
          </cell>
          <cell r="K107">
            <v>9691</v>
          </cell>
          <cell r="L107">
            <v>8882</v>
          </cell>
          <cell r="M107">
            <v>3.31</v>
          </cell>
          <cell r="N107">
            <v>157.79183291341954</v>
          </cell>
          <cell r="O107">
            <v>11.152054950038416</v>
          </cell>
          <cell r="P107">
            <v>14.856088586503663</v>
          </cell>
          <cell r="Q107">
            <v>14.897410585296415</v>
          </cell>
          <cell r="R107">
            <v>14.981024445632192</v>
          </cell>
        </row>
        <row r="108">
          <cell r="A108" t="str">
            <v>WAR32</v>
          </cell>
          <cell r="B108">
            <v>0.6</v>
          </cell>
          <cell r="C108">
            <v>26</v>
          </cell>
          <cell r="D108">
            <v>47.1</v>
          </cell>
          <cell r="E108">
            <v>1.7</v>
          </cell>
          <cell r="F108">
            <v>46.300000000000004</v>
          </cell>
          <cell r="G108">
            <v>910.7</v>
          </cell>
          <cell r="H108">
            <v>1.131</v>
          </cell>
          <cell r="I108">
            <v>1.2419018337542549</v>
          </cell>
          <cell r="J108">
            <v>11555</v>
          </cell>
          <cell r="K108">
            <v>9691</v>
          </cell>
          <cell r="L108">
            <v>8882</v>
          </cell>
          <cell r="M108">
            <v>3.31</v>
          </cell>
          <cell r="N108">
            <v>157.79183291341954</v>
          </cell>
          <cell r="O108">
            <v>11.152054950038416</v>
          </cell>
          <cell r="P108">
            <v>14.856088586503663</v>
          </cell>
          <cell r="Q108">
            <v>14.897410585296415</v>
          </cell>
          <cell r="R108">
            <v>14.981024445632192</v>
          </cell>
        </row>
        <row r="109">
          <cell r="A109" t="str">
            <v>WAR41</v>
          </cell>
          <cell r="B109">
            <v>0.6</v>
          </cell>
          <cell r="C109">
            <v>26</v>
          </cell>
          <cell r="D109">
            <v>47.1</v>
          </cell>
          <cell r="E109">
            <v>1.7</v>
          </cell>
          <cell r="F109">
            <v>46.300000000000004</v>
          </cell>
          <cell r="G109">
            <v>910.7</v>
          </cell>
          <cell r="H109">
            <v>1.131</v>
          </cell>
          <cell r="I109">
            <v>1.2419018337542549</v>
          </cell>
          <cell r="J109">
            <v>11555</v>
          </cell>
          <cell r="K109">
            <v>9691</v>
          </cell>
          <cell r="L109">
            <v>8882</v>
          </cell>
          <cell r="M109">
            <v>3.31</v>
          </cell>
          <cell r="N109">
            <v>157.79183291341954</v>
          </cell>
          <cell r="O109">
            <v>11.152054950038416</v>
          </cell>
          <cell r="P109">
            <v>14.856088586503663</v>
          </cell>
          <cell r="Q109">
            <v>14.897410585296415</v>
          </cell>
          <cell r="R109">
            <v>14.981024445632192</v>
          </cell>
        </row>
        <row r="110">
          <cell r="A110" t="str">
            <v>WAR42</v>
          </cell>
          <cell r="B110">
            <v>0.6</v>
          </cell>
          <cell r="C110">
            <v>26</v>
          </cell>
          <cell r="D110">
            <v>47.1</v>
          </cell>
          <cell r="E110">
            <v>1.7</v>
          </cell>
          <cell r="F110">
            <v>46.300000000000004</v>
          </cell>
          <cell r="G110">
            <v>910.7</v>
          </cell>
          <cell r="H110">
            <v>1.131</v>
          </cell>
          <cell r="I110">
            <v>1.2419018337542549</v>
          </cell>
          <cell r="J110">
            <v>11555</v>
          </cell>
          <cell r="K110">
            <v>9691</v>
          </cell>
          <cell r="L110">
            <v>8882</v>
          </cell>
          <cell r="M110">
            <v>3.31</v>
          </cell>
          <cell r="N110">
            <v>157.79183291341954</v>
          </cell>
          <cell r="O110">
            <v>11.152054950038416</v>
          </cell>
          <cell r="P110">
            <v>14.856088586503663</v>
          </cell>
          <cell r="Q110">
            <v>14.897410585296415</v>
          </cell>
          <cell r="R110">
            <v>14.981024445632192</v>
          </cell>
        </row>
        <row r="111">
          <cell r="A111" t="str">
            <v>CCWAR10</v>
          </cell>
          <cell r="B111">
            <v>1</v>
          </cell>
          <cell r="C111">
            <v>26</v>
          </cell>
          <cell r="D111">
            <v>135.15</v>
          </cell>
          <cell r="E111">
            <v>1.8</v>
          </cell>
          <cell r="F111">
            <v>132.72</v>
          </cell>
          <cell r="G111">
            <v>910.7</v>
          </cell>
          <cell r="H111">
            <v>1.131</v>
          </cell>
          <cell r="I111">
            <v>1.2419018337542549</v>
          </cell>
          <cell r="J111">
            <v>8253</v>
          </cell>
          <cell r="K111">
            <v>6905</v>
          </cell>
          <cell r="L111">
            <v>6357</v>
          </cell>
          <cell r="M111">
            <v>3.0110000000000001</v>
          </cell>
          <cell r="N111">
            <v>320.37038891786619</v>
          </cell>
          <cell r="O111">
            <v>8.6508463138245038</v>
          </cell>
          <cell r="P111">
            <v>11.274682422897937</v>
          </cell>
          <cell r="Q111">
            <v>11.303358227368685</v>
          </cell>
          <cell r="R111">
            <v>11.363091394402442</v>
          </cell>
        </row>
        <row r="112">
          <cell r="A112" t="str">
            <v>CCWAR11</v>
          </cell>
          <cell r="B112">
            <v>1</v>
          </cell>
          <cell r="C112">
            <v>26</v>
          </cell>
          <cell r="D112">
            <v>65.989999999999995</v>
          </cell>
          <cell r="E112">
            <v>1.8</v>
          </cell>
          <cell r="F112">
            <v>64.8</v>
          </cell>
          <cell r="G112">
            <v>910.7</v>
          </cell>
          <cell r="H112">
            <v>1.131</v>
          </cell>
          <cell r="I112">
            <v>1.2419018337542549</v>
          </cell>
          <cell r="J112">
            <v>8397</v>
          </cell>
          <cell r="K112">
            <v>7005</v>
          </cell>
          <cell r="L112">
            <v>6449</v>
          </cell>
          <cell r="M112">
            <v>3.0110000000000001</v>
          </cell>
          <cell r="N112">
            <v>160.57158693352287</v>
          </cell>
          <cell r="O112">
            <v>8.7014165564950172</v>
          </cell>
          <cell r="P112">
            <v>11.394666924383694</v>
          </cell>
          <cell r="Q112">
            <v>11.424353421570869</v>
          </cell>
          <cell r="R112">
            <v>11.485733999420678</v>
          </cell>
        </row>
        <row r="113">
          <cell r="A113" t="str">
            <v>CCWAR12</v>
          </cell>
          <cell r="B113">
            <v>1</v>
          </cell>
          <cell r="C113">
            <v>26</v>
          </cell>
          <cell r="D113">
            <v>65.989999999999995</v>
          </cell>
          <cell r="E113">
            <v>1.8</v>
          </cell>
          <cell r="F113">
            <v>64.8</v>
          </cell>
          <cell r="G113">
            <v>910.7</v>
          </cell>
          <cell r="H113">
            <v>1.131</v>
          </cell>
          <cell r="I113">
            <v>1.2419018337542549</v>
          </cell>
          <cell r="J113">
            <v>8397</v>
          </cell>
          <cell r="K113">
            <v>7005</v>
          </cell>
          <cell r="L113">
            <v>6449</v>
          </cell>
          <cell r="M113">
            <v>3.0110000000000001</v>
          </cell>
          <cell r="N113">
            <v>160.57158693352287</v>
          </cell>
          <cell r="O113">
            <v>8.7014165564950172</v>
          </cell>
          <cell r="P113">
            <v>11.394666924383694</v>
          </cell>
          <cell r="Q113">
            <v>11.424353421570869</v>
          </cell>
          <cell r="R113">
            <v>11.485733999420678</v>
          </cell>
        </row>
        <row r="114">
          <cell r="A114" t="str">
            <v>CCWAR20</v>
          </cell>
          <cell r="B114">
            <v>1</v>
          </cell>
          <cell r="C114">
            <v>26</v>
          </cell>
          <cell r="D114">
            <v>135.15</v>
          </cell>
          <cell r="E114">
            <v>1.8</v>
          </cell>
          <cell r="F114">
            <v>132.72</v>
          </cell>
          <cell r="G114">
            <v>910.7</v>
          </cell>
          <cell r="H114">
            <v>1.131</v>
          </cell>
          <cell r="I114">
            <v>1.2419018337542549</v>
          </cell>
          <cell r="J114">
            <v>8253</v>
          </cell>
          <cell r="K114">
            <v>6905</v>
          </cell>
          <cell r="L114">
            <v>6357</v>
          </cell>
          <cell r="M114">
            <v>3.0110000000000001</v>
          </cell>
          <cell r="N114">
            <v>320.37038891786619</v>
          </cell>
          <cell r="O114">
            <v>8.6508463138245038</v>
          </cell>
          <cell r="P114">
            <v>11.274682422897937</v>
          </cell>
          <cell r="Q114">
            <v>11.303358227368685</v>
          </cell>
          <cell r="R114">
            <v>11.363091394402442</v>
          </cell>
        </row>
        <row r="115">
          <cell r="A115" t="str">
            <v>CCWAR21</v>
          </cell>
          <cell r="B115">
            <v>1</v>
          </cell>
          <cell r="C115">
            <v>26</v>
          </cell>
          <cell r="D115">
            <v>65.989999999999995</v>
          </cell>
          <cell r="E115">
            <v>1.8</v>
          </cell>
          <cell r="F115">
            <v>64.8</v>
          </cell>
          <cell r="G115">
            <v>910.7</v>
          </cell>
          <cell r="H115">
            <v>1.131</v>
          </cell>
          <cell r="I115">
            <v>1.2419018337542549</v>
          </cell>
          <cell r="J115">
            <v>8397</v>
          </cell>
          <cell r="K115">
            <v>7005</v>
          </cell>
          <cell r="L115">
            <v>6449</v>
          </cell>
          <cell r="M115">
            <v>3.0110000000000001</v>
          </cell>
          <cell r="N115">
            <v>160.57158693352287</v>
          </cell>
          <cell r="O115">
            <v>8.7014165564950172</v>
          </cell>
          <cell r="P115">
            <v>11.394666924383694</v>
          </cell>
          <cell r="Q115">
            <v>11.424353421570869</v>
          </cell>
          <cell r="R115">
            <v>11.485733999420678</v>
          </cell>
        </row>
        <row r="116">
          <cell r="A116" t="str">
            <v>CCWAR22</v>
          </cell>
          <cell r="B116">
            <v>1</v>
          </cell>
          <cell r="C116">
            <v>26</v>
          </cell>
          <cell r="D116">
            <v>65.989999999999995</v>
          </cell>
          <cell r="E116">
            <v>1.8</v>
          </cell>
          <cell r="F116">
            <v>64.8</v>
          </cell>
          <cell r="G116">
            <v>910.7</v>
          </cell>
          <cell r="H116">
            <v>1.131</v>
          </cell>
          <cell r="I116">
            <v>1.2419018337542549</v>
          </cell>
          <cell r="J116">
            <v>8397</v>
          </cell>
          <cell r="K116">
            <v>7005</v>
          </cell>
          <cell r="L116">
            <v>6449</v>
          </cell>
          <cell r="M116">
            <v>3.0110000000000001</v>
          </cell>
          <cell r="N116">
            <v>160.57158693352287</v>
          </cell>
          <cell r="O116">
            <v>8.7014165564950172</v>
          </cell>
          <cell r="P116">
            <v>11.394666924383694</v>
          </cell>
          <cell r="Q116">
            <v>11.424353421570869</v>
          </cell>
          <cell r="R116">
            <v>11.485733999420678</v>
          </cell>
        </row>
        <row r="117">
          <cell r="A117" t="str">
            <v>CCWAR30</v>
          </cell>
          <cell r="B117">
            <v>1</v>
          </cell>
          <cell r="C117">
            <v>26</v>
          </cell>
          <cell r="D117">
            <v>135.15</v>
          </cell>
          <cell r="E117">
            <v>1.8</v>
          </cell>
          <cell r="F117">
            <v>132.72</v>
          </cell>
          <cell r="G117">
            <v>910.7</v>
          </cell>
          <cell r="H117">
            <v>1.131</v>
          </cell>
          <cell r="I117">
            <v>1.2419018337542549</v>
          </cell>
          <cell r="J117">
            <v>8253</v>
          </cell>
          <cell r="K117">
            <v>6905</v>
          </cell>
          <cell r="L117">
            <v>6357</v>
          </cell>
          <cell r="M117">
            <v>3.0110000000000001</v>
          </cell>
          <cell r="N117">
            <v>320.37038891786619</v>
          </cell>
          <cell r="O117">
            <v>8.6508463138245038</v>
          </cell>
          <cell r="P117">
            <v>11.274682422897937</v>
          </cell>
          <cell r="Q117">
            <v>11.303358227368685</v>
          </cell>
          <cell r="R117">
            <v>11.363091394402442</v>
          </cell>
        </row>
        <row r="118">
          <cell r="A118" t="str">
            <v>CCWAR31</v>
          </cell>
          <cell r="B118">
            <v>1</v>
          </cell>
          <cell r="C118">
            <v>26</v>
          </cell>
          <cell r="D118">
            <v>65.989999999999995</v>
          </cell>
          <cell r="E118">
            <v>1.8</v>
          </cell>
          <cell r="F118">
            <v>64.8</v>
          </cell>
          <cell r="G118">
            <v>910.7</v>
          </cell>
          <cell r="H118">
            <v>1.131</v>
          </cell>
          <cell r="I118">
            <v>1.2419018337542549</v>
          </cell>
          <cell r="J118">
            <v>8397</v>
          </cell>
          <cell r="K118">
            <v>7005</v>
          </cell>
          <cell r="L118">
            <v>6449</v>
          </cell>
          <cell r="M118">
            <v>3.0110000000000001</v>
          </cell>
          <cell r="N118">
            <v>160.57158693352287</v>
          </cell>
          <cell r="O118">
            <v>8.7014165564950172</v>
          </cell>
          <cell r="P118">
            <v>11.394666924383694</v>
          </cell>
          <cell r="Q118">
            <v>11.424353421570869</v>
          </cell>
          <cell r="R118">
            <v>11.485733999420678</v>
          </cell>
        </row>
        <row r="119">
          <cell r="A119" t="str">
            <v>CCWAR32</v>
          </cell>
          <cell r="B119">
            <v>1</v>
          </cell>
          <cell r="C119">
            <v>26</v>
          </cell>
          <cell r="D119">
            <v>65.989999999999995</v>
          </cell>
          <cell r="E119">
            <v>1.8</v>
          </cell>
          <cell r="F119">
            <v>64.8</v>
          </cell>
          <cell r="G119">
            <v>910.7</v>
          </cell>
          <cell r="H119">
            <v>1.131</v>
          </cell>
          <cell r="I119">
            <v>1.2419018337542549</v>
          </cell>
          <cell r="J119">
            <v>8397</v>
          </cell>
          <cell r="K119">
            <v>7005</v>
          </cell>
          <cell r="L119">
            <v>6449</v>
          </cell>
          <cell r="M119">
            <v>3.0110000000000001</v>
          </cell>
          <cell r="N119">
            <v>160.57158693352287</v>
          </cell>
          <cell r="O119">
            <v>8.7014165564950172</v>
          </cell>
          <cell r="P119">
            <v>11.394666924383694</v>
          </cell>
          <cell r="Q119">
            <v>11.424353421570869</v>
          </cell>
          <cell r="R119">
            <v>11.485733999420678</v>
          </cell>
        </row>
        <row r="120">
          <cell r="A120" t="str">
            <v>CCWAR40</v>
          </cell>
          <cell r="B120">
            <v>1</v>
          </cell>
          <cell r="C120">
            <v>26</v>
          </cell>
          <cell r="D120">
            <v>135.15</v>
          </cell>
          <cell r="E120">
            <v>1.8</v>
          </cell>
          <cell r="F120">
            <v>132.72</v>
          </cell>
          <cell r="G120">
            <v>910.7</v>
          </cell>
          <cell r="H120">
            <v>1.131</v>
          </cell>
          <cell r="I120">
            <v>1.2419018337542549</v>
          </cell>
          <cell r="J120">
            <v>8253</v>
          </cell>
          <cell r="K120">
            <v>6905</v>
          </cell>
          <cell r="L120">
            <v>6357</v>
          </cell>
          <cell r="M120">
            <v>3.0110000000000001</v>
          </cell>
          <cell r="N120">
            <v>320.37038891786619</v>
          </cell>
          <cell r="O120">
            <v>8.6508463138245038</v>
          </cell>
          <cell r="P120">
            <v>11.274682422897937</v>
          </cell>
          <cell r="Q120">
            <v>11.303358227368685</v>
          </cell>
          <cell r="R120">
            <v>11.363091394402442</v>
          </cell>
        </row>
        <row r="121">
          <cell r="A121" t="str">
            <v>CCWAR41</v>
          </cell>
          <cell r="B121">
            <v>1</v>
          </cell>
          <cell r="C121">
            <v>26</v>
          </cell>
          <cell r="D121">
            <v>65.989999999999995</v>
          </cell>
          <cell r="E121">
            <v>1.8</v>
          </cell>
          <cell r="F121">
            <v>64.8</v>
          </cell>
          <cell r="G121">
            <v>910.7</v>
          </cell>
          <cell r="H121">
            <v>1.131</v>
          </cell>
          <cell r="I121">
            <v>1.2419018337542549</v>
          </cell>
          <cell r="J121">
            <v>8397</v>
          </cell>
          <cell r="K121">
            <v>7005</v>
          </cell>
          <cell r="L121">
            <v>6449</v>
          </cell>
          <cell r="M121">
            <v>3.0110000000000001</v>
          </cell>
          <cell r="N121">
            <v>160.57158693352287</v>
          </cell>
          <cell r="O121">
            <v>8.7014165564950172</v>
          </cell>
          <cell r="P121">
            <v>11.394666924383694</v>
          </cell>
          <cell r="Q121">
            <v>11.424353421570869</v>
          </cell>
          <cell r="R121">
            <v>11.485733999420678</v>
          </cell>
        </row>
        <row r="122">
          <cell r="A122" t="str">
            <v>CCWAR42</v>
          </cell>
          <cell r="B122">
            <v>1</v>
          </cell>
          <cell r="C122">
            <v>26</v>
          </cell>
          <cell r="D122">
            <v>65.989999999999995</v>
          </cell>
          <cell r="E122">
            <v>1.8</v>
          </cell>
          <cell r="F122">
            <v>64.8</v>
          </cell>
          <cell r="G122">
            <v>910.7</v>
          </cell>
          <cell r="H122">
            <v>1.131</v>
          </cell>
          <cell r="I122">
            <v>1.2419018337542549</v>
          </cell>
          <cell r="J122">
            <v>8397</v>
          </cell>
          <cell r="K122">
            <v>7005</v>
          </cell>
          <cell r="L122">
            <v>6449</v>
          </cell>
          <cell r="M122">
            <v>3.0110000000000001</v>
          </cell>
          <cell r="N122">
            <v>160.57158693352287</v>
          </cell>
          <cell r="O122">
            <v>8.7014165564950172</v>
          </cell>
          <cell r="P122">
            <v>11.394666924383694</v>
          </cell>
          <cell r="Q122">
            <v>11.424353421570869</v>
          </cell>
          <cell r="R122">
            <v>11.485733999420678</v>
          </cell>
        </row>
        <row r="123">
          <cell r="A123" t="str">
            <v>MOS01</v>
          </cell>
          <cell r="B123">
            <v>18.559999999999999</v>
          </cell>
          <cell r="C123">
            <v>28</v>
          </cell>
          <cell r="D123">
            <v>1.39</v>
          </cell>
          <cell r="E123">
            <v>4.9000000000000004</v>
          </cell>
          <cell r="F123">
            <v>1.3199999999999998</v>
          </cell>
          <cell r="G123">
            <v>37289</v>
          </cell>
          <cell r="H123">
            <v>0.46500000000000002</v>
          </cell>
          <cell r="I123">
            <v>12.470165464346055</v>
          </cell>
          <cell r="J123">
            <v>10530</v>
          </cell>
          <cell r="K123">
            <v>9321</v>
          </cell>
          <cell r="L123">
            <v>8918</v>
          </cell>
          <cell r="M123">
            <v>21.43</v>
          </cell>
          <cell r="N123">
            <v>28.700149736182492</v>
          </cell>
          <cell r="O123">
            <v>117.00127329775493</v>
          </cell>
          <cell r="P123">
            <v>140.72040531112887</v>
          </cell>
          <cell r="Q123">
            <v>140.91806474457368</v>
          </cell>
          <cell r="R123">
            <v>141.53131580731261</v>
          </cell>
        </row>
        <row r="124">
          <cell r="A124" t="str">
            <v>MOS02</v>
          </cell>
          <cell r="B124">
            <v>5.8</v>
          </cell>
          <cell r="C124">
            <v>28</v>
          </cell>
          <cell r="D124">
            <v>1.43</v>
          </cell>
          <cell r="E124">
            <v>4.9000000000000004</v>
          </cell>
          <cell r="F124">
            <v>1.3599999999999999</v>
          </cell>
          <cell r="G124">
            <v>37289</v>
          </cell>
          <cell r="H124">
            <v>0.46500000000000002</v>
          </cell>
          <cell r="I124">
            <v>12.470165464346055</v>
          </cell>
          <cell r="J124">
            <v>10530</v>
          </cell>
          <cell r="K124">
            <v>9321</v>
          </cell>
          <cell r="L124">
            <v>8918</v>
          </cell>
          <cell r="M124">
            <v>21.43</v>
          </cell>
          <cell r="N124">
            <v>29.526053325712216</v>
          </cell>
          <cell r="O124">
            <v>117.00127329775559</v>
          </cell>
          <cell r="P124">
            <v>140.62211595832537</v>
          </cell>
          <cell r="Q124">
            <v>140.81260662494284</v>
          </cell>
          <cell r="R124">
            <v>141.40297026115411</v>
          </cell>
        </row>
        <row r="125">
          <cell r="A125" t="str">
            <v>MOS03</v>
          </cell>
          <cell r="B125">
            <v>5.48</v>
          </cell>
          <cell r="C125">
            <v>28</v>
          </cell>
          <cell r="D125">
            <v>1.4</v>
          </cell>
          <cell r="E125">
            <v>4.9000000000000004</v>
          </cell>
          <cell r="F125">
            <v>1.3299999999999998</v>
          </cell>
          <cell r="G125">
            <v>37289</v>
          </cell>
          <cell r="H125">
            <v>0.46500000000000002</v>
          </cell>
          <cell r="I125">
            <v>12.470165464346055</v>
          </cell>
          <cell r="J125">
            <v>10530</v>
          </cell>
          <cell r="K125">
            <v>9321</v>
          </cell>
          <cell r="L125">
            <v>8918</v>
          </cell>
          <cell r="M125">
            <v>21.43</v>
          </cell>
          <cell r="N125">
            <v>28.906625633565145</v>
          </cell>
          <cell r="O125">
            <v>117.00127329775484</v>
          </cell>
          <cell r="P125">
            <v>140.69522873510331</v>
          </cell>
          <cell r="Q125">
            <v>140.8910465486351</v>
          </cell>
          <cell r="R125">
            <v>141.49841366518291</v>
          </cell>
        </row>
        <row r="126">
          <cell r="A126" t="str">
            <v>MOS04</v>
          </cell>
          <cell r="B126">
            <v>7.1</v>
          </cell>
          <cell r="C126">
            <v>28</v>
          </cell>
          <cell r="D126">
            <v>1.42</v>
          </cell>
          <cell r="E126">
            <v>4.9000000000000004</v>
          </cell>
          <cell r="F126">
            <v>1.3499999999999999</v>
          </cell>
          <cell r="G126">
            <v>37289</v>
          </cell>
          <cell r="H126">
            <v>0.46500000000000002</v>
          </cell>
          <cell r="I126">
            <v>12.470165464346055</v>
          </cell>
          <cell r="J126">
            <v>10530</v>
          </cell>
          <cell r="K126">
            <v>9321</v>
          </cell>
          <cell r="L126">
            <v>8918</v>
          </cell>
          <cell r="M126">
            <v>21.43</v>
          </cell>
          <cell r="N126">
            <v>29.319577428330124</v>
          </cell>
          <cell r="O126">
            <v>117.00127329775519</v>
          </cell>
          <cell r="P126">
            <v>140.64609380447303</v>
          </cell>
          <cell r="Q126">
            <v>140.83832811753578</v>
          </cell>
          <cell r="R126">
            <v>141.43425448803029</v>
          </cell>
        </row>
        <row r="127">
          <cell r="A127" t="str">
            <v>MOS05</v>
          </cell>
          <cell r="B127">
            <v>5.57</v>
          </cell>
          <cell r="C127">
            <v>28</v>
          </cell>
          <cell r="D127">
            <v>1.39</v>
          </cell>
          <cell r="E127">
            <v>4.9000000000000004</v>
          </cell>
          <cell r="F127">
            <v>1.3199999999999998</v>
          </cell>
          <cell r="G127">
            <v>37289</v>
          </cell>
          <cell r="H127">
            <v>0.46500000000000002</v>
          </cell>
          <cell r="I127">
            <v>12.470165464346055</v>
          </cell>
          <cell r="J127">
            <v>10530</v>
          </cell>
          <cell r="K127">
            <v>9321</v>
          </cell>
          <cell r="L127">
            <v>8918</v>
          </cell>
          <cell r="M127">
            <v>21.43</v>
          </cell>
          <cell r="N127">
            <v>28.700149736182492</v>
          </cell>
          <cell r="O127">
            <v>117.00127329775493</v>
          </cell>
          <cell r="P127">
            <v>140.72040531112887</v>
          </cell>
          <cell r="Q127">
            <v>140.91806474457368</v>
          </cell>
          <cell r="R127">
            <v>141.53131580731261</v>
          </cell>
        </row>
        <row r="128">
          <cell r="A128" t="str">
            <v>MOS06</v>
          </cell>
          <cell r="B128">
            <v>6.31</v>
          </cell>
          <cell r="C128">
            <v>28</v>
          </cell>
          <cell r="D128">
            <v>1.4</v>
          </cell>
          <cell r="E128">
            <v>4.9000000000000004</v>
          </cell>
          <cell r="F128">
            <v>1.3299999999999998</v>
          </cell>
          <cell r="G128">
            <v>37289</v>
          </cell>
          <cell r="H128">
            <v>0.46500000000000002</v>
          </cell>
          <cell r="I128">
            <v>12.470165464346055</v>
          </cell>
          <cell r="J128">
            <v>10530</v>
          </cell>
          <cell r="K128">
            <v>9321</v>
          </cell>
          <cell r="L128">
            <v>8918</v>
          </cell>
          <cell r="M128">
            <v>21.43</v>
          </cell>
          <cell r="N128">
            <v>28.906625633565145</v>
          </cell>
          <cell r="O128">
            <v>117.00127329775484</v>
          </cell>
          <cell r="P128">
            <v>140.69522873510331</v>
          </cell>
          <cell r="Q128">
            <v>140.8910465486351</v>
          </cell>
          <cell r="R128">
            <v>141.49841366518291</v>
          </cell>
        </row>
        <row r="129">
          <cell r="A129" t="str">
            <v>MOS07</v>
          </cell>
          <cell r="B129">
            <v>5.18</v>
          </cell>
          <cell r="C129">
            <v>28</v>
          </cell>
          <cell r="D129">
            <v>1.41</v>
          </cell>
          <cell r="E129">
            <v>4.9000000000000004</v>
          </cell>
          <cell r="F129">
            <v>1.3399999999999999</v>
          </cell>
          <cell r="G129">
            <v>37289</v>
          </cell>
          <cell r="H129">
            <v>0.46500000000000002</v>
          </cell>
          <cell r="I129">
            <v>12.470165464346055</v>
          </cell>
          <cell r="J129">
            <v>10530</v>
          </cell>
          <cell r="K129">
            <v>9321</v>
          </cell>
          <cell r="L129">
            <v>8918</v>
          </cell>
          <cell r="M129">
            <v>21.43</v>
          </cell>
          <cell r="N129">
            <v>29.113101530947148</v>
          </cell>
          <cell r="O129">
            <v>117.00127329775562</v>
          </cell>
          <cell r="P129">
            <v>140.67046153429803</v>
          </cell>
          <cell r="Q129">
            <v>140.8644712739418</v>
          </cell>
          <cell r="R129">
            <v>141.46606450023222</v>
          </cell>
        </row>
        <row r="130">
          <cell r="A130" t="str">
            <v>MOS08</v>
          </cell>
          <cell r="B130">
            <v>12.14</v>
          </cell>
          <cell r="C130">
            <v>28</v>
          </cell>
          <cell r="D130">
            <v>1.38</v>
          </cell>
          <cell r="E130">
            <v>4.9000000000000004</v>
          </cell>
          <cell r="F130">
            <v>1.3099999999999998</v>
          </cell>
          <cell r="G130">
            <v>37289</v>
          </cell>
          <cell r="H130">
            <v>0.46500000000000002</v>
          </cell>
          <cell r="I130">
            <v>12.470165464346055</v>
          </cell>
          <cell r="J130">
            <v>10530</v>
          </cell>
          <cell r="K130">
            <v>9321</v>
          </cell>
          <cell r="L130">
            <v>8918</v>
          </cell>
          <cell r="M130">
            <v>21.43</v>
          </cell>
          <cell r="N130">
            <v>28.493673838799662</v>
          </cell>
          <cell r="O130">
            <v>117.00127329775533</v>
          </cell>
          <cell r="P130">
            <v>140.54976407362281</v>
          </cell>
          <cell r="Q130">
            <v>140.94553702783907</v>
          </cell>
          <cell r="R130">
            <v>141.35484068134477</v>
          </cell>
        </row>
        <row r="131">
          <cell r="A131" t="str">
            <v>MOS09</v>
          </cell>
          <cell r="B131">
            <v>4.92</v>
          </cell>
          <cell r="C131">
            <v>28</v>
          </cell>
          <cell r="D131">
            <v>1.4</v>
          </cell>
          <cell r="E131">
            <v>4.9000000000000004</v>
          </cell>
          <cell r="F131">
            <v>1.3299999999999998</v>
          </cell>
          <cell r="G131">
            <v>37289</v>
          </cell>
          <cell r="H131">
            <v>0.46500000000000002</v>
          </cell>
          <cell r="I131">
            <v>12.470165464346055</v>
          </cell>
          <cell r="J131">
            <v>10530</v>
          </cell>
          <cell r="K131">
            <v>9321</v>
          </cell>
          <cell r="L131">
            <v>8918</v>
          </cell>
          <cell r="M131">
            <v>21.43</v>
          </cell>
          <cell r="N131">
            <v>28.906625633565145</v>
          </cell>
          <cell r="O131">
            <v>117.00127329775484</v>
          </cell>
          <cell r="P131">
            <v>140.69522873510331</v>
          </cell>
          <cell r="Q131">
            <v>140.8910465486351</v>
          </cell>
          <cell r="R131">
            <v>141.49841366518291</v>
          </cell>
        </row>
        <row r="132">
          <cell r="A132" t="str">
            <v>MOS10</v>
          </cell>
          <cell r="B132">
            <v>4.01</v>
          </cell>
          <cell r="C132">
            <v>28</v>
          </cell>
          <cell r="D132">
            <v>1.41</v>
          </cell>
          <cell r="E132">
            <v>4.9000000000000004</v>
          </cell>
          <cell r="F132">
            <v>1.3399999999999999</v>
          </cell>
          <cell r="G132">
            <v>37289</v>
          </cell>
          <cell r="H132">
            <v>0.46500000000000002</v>
          </cell>
          <cell r="I132">
            <v>12.470165464346055</v>
          </cell>
          <cell r="J132">
            <v>10530</v>
          </cell>
          <cell r="K132">
            <v>9321</v>
          </cell>
          <cell r="L132">
            <v>8918</v>
          </cell>
          <cell r="M132">
            <v>21.43</v>
          </cell>
          <cell r="N132">
            <v>29.113101530947148</v>
          </cell>
          <cell r="O132">
            <v>117.00127329775562</v>
          </cell>
          <cell r="P132">
            <v>140.67046153429803</v>
          </cell>
          <cell r="Q132">
            <v>140.8644712739418</v>
          </cell>
          <cell r="R132">
            <v>141.46606450023222</v>
          </cell>
        </row>
        <row r="133">
          <cell r="A133" t="str">
            <v>MOS11</v>
          </cell>
          <cell r="B133">
            <v>3.25</v>
          </cell>
          <cell r="C133">
            <v>28</v>
          </cell>
          <cell r="D133">
            <v>1.39</v>
          </cell>
          <cell r="E133">
            <v>4.9000000000000004</v>
          </cell>
          <cell r="F133">
            <v>1.3199999999999998</v>
          </cell>
          <cell r="G133">
            <v>37289</v>
          </cell>
          <cell r="H133">
            <v>0.46500000000000002</v>
          </cell>
          <cell r="I133">
            <v>12.470165464346055</v>
          </cell>
          <cell r="J133">
            <v>10530</v>
          </cell>
          <cell r="K133">
            <v>9321</v>
          </cell>
          <cell r="L133">
            <v>8918</v>
          </cell>
          <cell r="M133">
            <v>21.43</v>
          </cell>
          <cell r="N133">
            <v>28.700149736182492</v>
          </cell>
          <cell r="O133">
            <v>117.00127329775493</v>
          </cell>
          <cell r="P133">
            <v>140.72040531112887</v>
          </cell>
          <cell r="Q133">
            <v>140.91806474457368</v>
          </cell>
          <cell r="R133">
            <v>141.53131580731261</v>
          </cell>
        </row>
        <row r="134">
          <cell r="A134" t="str">
            <v>MOS12</v>
          </cell>
          <cell r="B134">
            <v>4.49</v>
          </cell>
          <cell r="C134">
            <v>28</v>
          </cell>
          <cell r="D134">
            <v>1.4</v>
          </cell>
          <cell r="E134">
            <v>4.9000000000000004</v>
          </cell>
          <cell r="F134">
            <v>1.3299999999999998</v>
          </cell>
          <cell r="G134">
            <v>37289</v>
          </cell>
          <cell r="H134">
            <v>0.46500000000000002</v>
          </cell>
          <cell r="I134">
            <v>12.470165464346055</v>
          </cell>
          <cell r="J134">
            <v>10530</v>
          </cell>
          <cell r="K134">
            <v>9321</v>
          </cell>
          <cell r="L134">
            <v>8918</v>
          </cell>
          <cell r="M134">
            <v>21.43</v>
          </cell>
          <cell r="N134">
            <v>28.906625633565145</v>
          </cell>
          <cell r="O134">
            <v>117.00127329775484</v>
          </cell>
          <cell r="P134">
            <v>140.69522873510331</v>
          </cell>
          <cell r="Q134">
            <v>140.8910465486351</v>
          </cell>
          <cell r="R134">
            <v>141.49841366518291</v>
          </cell>
        </row>
        <row r="135">
          <cell r="A135" t="str">
            <v>MOS13</v>
          </cell>
          <cell r="B135">
            <v>7.21</v>
          </cell>
          <cell r="C135">
            <v>28</v>
          </cell>
          <cell r="D135">
            <v>1.38</v>
          </cell>
          <cell r="E135">
            <v>4.9000000000000004</v>
          </cell>
          <cell r="F135">
            <v>1.3099999999999998</v>
          </cell>
          <cell r="G135">
            <v>37289</v>
          </cell>
          <cell r="H135">
            <v>0.46500000000000002</v>
          </cell>
          <cell r="I135">
            <v>12.470165464346055</v>
          </cell>
          <cell r="J135">
            <v>10530</v>
          </cell>
          <cell r="K135">
            <v>9321</v>
          </cell>
          <cell r="L135">
            <v>8918</v>
          </cell>
          <cell r="M135">
            <v>21.43</v>
          </cell>
          <cell r="N135">
            <v>28.493673838799662</v>
          </cell>
          <cell r="O135">
            <v>117.00127329775533</v>
          </cell>
          <cell r="P135">
            <v>140.54976407362281</v>
          </cell>
          <cell r="Q135">
            <v>140.94553702783907</v>
          </cell>
          <cell r="R135">
            <v>141.35484068134477</v>
          </cell>
        </row>
        <row r="136">
          <cell r="A136" t="str">
            <v>MOS14</v>
          </cell>
          <cell r="B136">
            <v>3.03</v>
          </cell>
          <cell r="C136">
            <v>28</v>
          </cell>
          <cell r="D136">
            <v>1.38</v>
          </cell>
          <cell r="E136">
            <v>4.9000000000000004</v>
          </cell>
          <cell r="F136">
            <v>1.3099999999999998</v>
          </cell>
          <cell r="G136">
            <v>37289</v>
          </cell>
          <cell r="H136">
            <v>0.46500000000000002</v>
          </cell>
          <cell r="I136">
            <v>12.470165464346055</v>
          </cell>
          <cell r="J136">
            <v>10530</v>
          </cell>
          <cell r="K136">
            <v>9321</v>
          </cell>
          <cell r="L136">
            <v>8918</v>
          </cell>
          <cell r="M136">
            <v>21.43</v>
          </cell>
          <cell r="N136">
            <v>28.493673838799662</v>
          </cell>
          <cell r="O136">
            <v>117.00127329775533</v>
          </cell>
          <cell r="P136">
            <v>140.54976407362281</v>
          </cell>
          <cell r="Q136">
            <v>140.94553702783907</v>
          </cell>
          <cell r="R136">
            <v>141.35484068134477</v>
          </cell>
        </row>
        <row r="137">
          <cell r="A137" t="str">
            <v>MOS15</v>
          </cell>
          <cell r="B137">
            <v>8.58</v>
          </cell>
          <cell r="C137">
            <v>28</v>
          </cell>
          <cell r="D137">
            <v>1.43</v>
          </cell>
          <cell r="E137">
            <v>4.9000000000000004</v>
          </cell>
          <cell r="F137">
            <v>1.3599999999999999</v>
          </cell>
          <cell r="G137">
            <v>37289</v>
          </cell>
          <cell r="H137">
            <v>0.46500000000000002</v>
          </cell>
          <cell r="I137">
            <v>12.470165464346055</v>
          </cell>
          <cell r="J137">
            <v>10530</v>
          </cell>
          <cell r="K137">
            <v>9321</v>
          </cell>
          <cell r="L137">
            <v>8918</v>
          </cell>
          <cell r="M137">
            <v>21.43</v>
          </cell>
          <cell r="N137">
            <v>29.526053325712216</v>
          </cell>
          <cell r="O137">
            <v>117.00127329775559</v>
          </cell>
          <cell r="P137">
            <v>140.62211595832537</v>
          </cell>
          <cell r="Q137">
            <v>140.81260662494284</v>
          </cell>
          <cell r="R137">
            <v>141.40297026115411</v>
          </cell>
        </row>
        <row r="138">
          <cell r="A138" t="str">
            <v>MOS16</v>
          </cell>
          <cell r="B138">
            <v>7.54</v>
          </cell>
          <cell r="C138">
            <v>28</v>
          </cell>
          <cell r="D138">
            <v>1.43</v>
          </cell>
          <cell r="E138">
            <v>4.9000000000000004</v>
          </cell>
          <cell r="F138">
            <v>1.3599999999999999</v>
          </cell>
          <cell r="G138">
            <v>37289</v>
          </cell>
          <cell r="H138">
            <v>0.46500000000000002</v>
          </cell>
          <cell r="I138">
            <v>12.470165464346055</v>
          </cell>
          <cell r="J138">
            <v>10530</v>
          </cell>
          <cell r="K138">
            <v>9321</v>
          </cell>
          <cell r="L138">
            <v>8918</v>
          </cell>
          <cell r="M138">
            <v>21.43</v>
          </cell>
          <cell r="N138">
            <v>29.526053325712216</v>
          </cell>
          <cell r="O138">
            <v>117.00127329775559</v>
          </cell>
          <cell r="P138">
            <v>140.62211595832537</v>
          </cell>
          <cell r="Q138">
            <v>140.81260662494284</v>
          </cell>
          <cell r="R138">
            <v>141.40297026115411</v>
          </cell>
        </row>
        <row r="139">
          <cell r="A139" t="str">
            <v>MOA02</v>
          </cell>
          <cell r="B139">
            <v>3.73</v>
          </cell>
          <cell r="C139">
            <v>28</v>
          </cell>
          <cell r="D139">
            <v>1.28</v>
          </cell>
          <cell r="E139">
            <v>4.9000000000000004</v>
          </cell>
          <cell r="F139">
            <v>1.22</v>
          </cell>
          <cell r="G139">
            <v>37289</v>
          </cell>
          <cell r="H139">
            <v>0.46500000000000002</v>
          </cell>
          <cell r="I139">
            <v>12.470165464346055</v>
          </cell>
          <cell r="J139">
            <v>13779</v>
          </cell>
          <cell r="K139">
            <v>11457</v>
          </cell>
          <cell r="L139">
            <v>9439</v>
          </cell>
          <cell r="M139">
            <v>21.43</v>
          </cell>
          <cell r="N139">
            <v>75.060294928799678</v>
          </cell>
          <cell r="O139">
            <v>88.131057014132509</v>
          </cell>
          <cell r="P139">
            <v>155.14917748627508</v>
          </cell>
          <cell r="Q139">
            <v>155.75294433737545</v>
          </cell>
          <cell r="R139">
            <v>156.99371291211384</v>
          </cell>
        </row>
        <row r="140">
          <cell r="A140" t="str">
            <v>MOA05</v>
          </cell>
          <cell r="B140">
            <v>18.82</v>
          </cell>
          <cell r="C140">
            <v>28</v>
          </cell>
          <cell r="D140">
            <v>1.1000000000000001</v>
          </cell>
          <cell r="E140">
            <v>4.9000000000000004</v>
          </cell>
          <cell r="F140">
            <v>1.05</v>
          </cell>
          <cell r="G140">
            <v>37289</v>
          </cell>
          <cell r="H140">
            <v>0.46500000000000002</v>
          </cell>
          <cell r="I140">
            <v>12.470165464346055</v>
          </cell>
          <cell r="J140">
            <v>15747</v>
          </cell>
          <cell r="K140">
            <v>13094</v>
          </cell>
          <cell r="L140">
            <v>10787</v>
          </cell>
          <cell r="M140">
            <v>21.43</v>
          </cell>
          <cell r="N140">
            <v>73.722502041487175</v>
          </cell>
          <cell r="O140">
            <v>97.654173214620315</v>
          </cell>
          <cell r="P140">
            <v>173.65675263883389</v>
          </cell>
          <cell r="Q140">
            <v>174.44844617450281</v>
          </cell>
          <cell r="R140">
            <v>176.92568078611188</v>
          </cell>
        </row>
        <row r="141">
          <cell r="A141" t="str">
            <v>MOA06</v>
          </cell>
          <cell r="B141">
            <v>17.34</v>
          </cell>
          <cell r="C141">
            <v>28</v>
          </cell>
          <cell r="D141">
            <v>1.1200000000000001</v>
          </cell>
          <cell r="E141">
            <v>4.9000000000000004</v>
          </cell>
          <cell r="F141">
            <v>1.07</v>
          </cell>
          <cell r="G141">
            <v>37289</v>
          </cell>
          <cell r="H141">
            <v>0.46500000000000002</v>
          </cell>
          <cell r="I141">
            <v>12.470165464346055</v>
          </cell>
          <cell r="J141">
            <v>14763</v>
          </cell>
          <cell r="K141">
            <v>12275</v>
          </cell>
          <cell r="L141">
            <v>10113</v>
          </cell>
          <cell r="M141">
            <v>21.43</v>
          </cell>
          <cell r="N141">
            <v>70.368503247606256</v>
          </cell>
          <cell r="O141">
            <v>92.892615114377264</v>
          </cell>
          <cell r="P141">
            <v>164.69721026499587</v>
          </cell>
          <cell r="Q141">
            <v>165.43746382324969</v>
          </cell>
          <cell r="R141">
            <v>166.96472379606806</v>
          </cell>
        </row>
        <row r="142">
          <cell r="A142" t="str">
            <v>MOA07</v>
          </cell>
          <cell r="B142">
            <v>16.059999999999999</v>
          </cell>
          <cell r="C142">
            <v>28</v>
          </cell>
          <cell r="D142">
            <v>1.1000000000000001</v>
          </cell>
          <cell r="E142">
            <v>4.9000000000000004</v>
          </cell>
          <cell r="F142">
            <v>1.05</v>
          </cell>
          <cell r="G142">
            <v>37289</v>
          </cell>
          <cell r="H142">
            <v>0.46500000000000002</v>
          </cell>
          <cell r="I142">
            <v>12.470165464346055</v>
          </cell>
          <cell r="J142">
            <v>12598</v>
          </cell>
          <cell r="K142">
            <v>10475</v>
          </cell>
          <cell r="L142">
            <v>8630</v>
          </cell>
          <cell r="M142">
            <v>21.43</v>
          </cell>
          <cell r="N142">
            <v>58.975843234599907</v>
          </cell>
          <cell r="O142">
            <v>82.414571053125769</v>
          </cell>
          <cell r="P142">
            <v>143.21440943931123</v>
          </cell>
          <cell r="Q142">
            <v>143.84774108916733</v>
          </cell>
          <cell r="R142">
            <v>145.82945625162029</v>
          </cell>
        </row>
        <row r="143">
          <cell r="A143" t="str">
            <v>MOA08</v>
          </cell>
          <cell r="B143">
            <v>9.81</v>
          </cell>
          <cell r="C143">
            <v>28</v>
          </cell>
          <cell r="D143">
            <v>1.1000000000000001</v>
          </cell>
          <cell r="E143">
            <v>4.9000000000000004</v>
          </cell>
          <cell r="F143">
            <v>1.05</v>
          </cell>
          <cell r="G143">
            <v>37289</v>
          </cell>
          <cell r="H143">
            <v>0.46500000000000002</v>
          </cell>
          <cell r="I143">
            <v>12.470165464346055</v>
          </cell>
          <cell r="J143">
            <v>12598</v>
          </cell>
          <cell r="K143">
            <v>10475</v>
          </cell>
          <cell r="L143">
            <v>8630</v>
          </cell>
          <cell r="M143">
            <v>21.43</v>
          </cell>
          <cell r="N143">
            <v>58.975843234599907</v>
          </cell>
          <cell r="O143">
            <v>82.414571053125769</v>
          </cell>
          <cell r="P143">
            <v>143.21440943931123</v>
          </cell>
          <cell r="Q143">
            <v>143.84774108916733</v>
          </cell>
          <cell r="R143">
            <v>145.82945625162029</v>
          </cell>
        </row>
        <row r="144">
          <cell r="A144" t="str">
            <v>MOA10</v>
          </cell>
          <cell r="B144">
            <v>34.799999999999997</v>
          </cell>
          <cell r="C144">
            <v>28</v>
          </cell>
          <cell r="D144">
            <v>0.6</v>
          </cell>
          <cell r="E144">
            <v>4.9000000000000004</v>
          </cell>
          <cell r="F144">
            <v>0.56999999999999995</v>
          </cell>
          <cell r="G144">
            <v>37289</v>
          </cell>
          <cell r="H144">
            <v>0.46500000000000002</v>
          </cell>
          <cell r="I144">
            <v>12.470165464346055</v>
          </cell>
          <cell r="J144">
            <v>15993</v>
          </cell>
          <cell r="K144">
            <v>13298</v>
          </cell>
          <cell r="L144">
            <v>10956</v>
          </cell>
          <cell r="M144">
            <v>21.43</v>
          </cell>
          <cell r="N144">
            <v>40.83493913084304</v>
          </cell>
          <cell r="O144">
            <v>98.857643943253549</v>
          </cell>
          <cell r="P144">
            <v>177.38637304102861</v>
          </cell>
          <cell r="Q144">
            <v>177.38637304102861</v>
          </cell>
          <cell r="R144">
            <v>178.92615204294577</v>
          </cell>
        </row>
        <row r="145">
          <cell r="A145" t="str">
            <v>MOA11</v>
          </cell>
          <cell r="B145">
            <v>36.44</v>
          </cell>
          <cell r="C145">
            <v>28</v>
          </cell>
          <cell r="D145">
            <v>0.5</v>
          </cell>
          <cell r="E145">
            <v>4.9000000000000004</v>
          </cell>
          <cell r="F145">
            <v>0.48</v>
          </cell>
          <cell r="G145">
            <v>37289</v>
          </cell>
          <cell r="H145">
            <v>0.46500000000000002</v>
          </cell>
          <cell r="I145">
            <v>12.470165464346055</v>
          </cell>
          <cell r="J145">
            <v>14763</v>
          </cell>
          <cell r="K145">
            <v>12275</v>
          </cell>
          <cell r="L145">
            <v>10113</v>
          </cell>
          <cell r="M145">
            <v>21.43</v>
          </cell>
          <cell r="N145">
            <v>31.414510378395637</v>
          </cell>
          <cell r="O145">
            <v>92.892615114377193</v>
          </cell>
          <cell r="P145">
            <v>164.2892296107309</v>
          </cell>
          <cell r="Q145">
            <v>164.2892296107309</v>
          </cell>
          <cell r="R145">
            <v>165.94961599436706</v>
          </cell>
        </row>
        <row r="146">
          <cell r="A146" t="str">
            <v>MOA12</v>
          </cell>
          <cell r="B146">
            <v>25.46</v>
          </cell>
          <cell r="C146">
            <v>28</v>
          </cell>
          <cell r="D146">
            <v>1</v>
          </cell>
          <cell r="E146">
            <v>4.9000000000000004</v>
          </cell>
          <cell r="F146">
            <v>0.95</v>
          </cell>
          <cell r="G146">
            <v>37289</v>
          </cell>
          <cell r="H146">
            <v>0.46500000000000002</v>
          </cell>
          <cell r="I146">
            <v>12.470165464346055</v>
          </cell>
          <cell r="J146">
            <v>14025</v>
          </cell>
          <cell r="K146">
            <v>11662</v>
          </cell>
          <cell r="L146">
            <v>9607</v>
          </cell>
          <cell r="M146">
            <v>21.43</v>
          </cell>
          <cell r="N146">
            <v>59.697162601571712</v>
          </cell>
          <cell r="O146">
            <v>89.308365335621602</v>
          </cell>
          <cell r="P146">
            <v>157.92579361329024</v>
          </cell>
          <cell r="Q146">
            <v>158.72367068628637</v>
          </cell>
          <cell r="R146">
            <v>159.54032133747069</v>
          </cell>
        </row>
        <row r="147">
          <cell r="A147" t="str">
            <v>MOA14</v>
          </cell>
          <cell r="B147">
            <v>17.36</v>
          </cell>
          <cell r="C147">
            <v>28</v>
          </cell>
          <cell r="D147">
            <v>1.3</v>
          </cell>
          <cell r="E147">
            <v>4.9000000000000004</v>
          </cell>
          <cell r="F147">
            <v>1.24</v>
          </cell>
          <cell r="G147">
            <v>37289</v>
          </cell>
          <cell r="H147">
            <v>0.46500000000000002</v>
          </cell>
          <cell r="I147">
            <v>12.470165464346055</v>
          </cell>
          <cell r="J147">
            <v>13779</v>
          </cell>
          <cell r="K147">
            <v>11457</v>
          </cell>
          <cell r="L147">
            <v>9439</v>
          </cell>
          <cell r="M147">
            <v>21.43</v>
          </cell>
          <cell r="N147">
            <v>76.233112037061659</v>
          </cell>
          <cell r="O147">
            <v>88.131057014132949</v>
          </cell>
          <cell r="P147">
            <v>155.00220792383615</v>
          </cell>
          <cell r="Q147">
            <v>155.59398802038223</v>
          </cell>
          <cell r="R147">
            <v>157.43388613873444</v>
          </cell>
        </row>
        <row r="148">
          <cell r="A148" t="str">
            <v>MOA15</v>
          </cell>
          <cell r="B148">
            <v>30.98</v>
          </cell>
          <cell r="C148">
            <v>28</v>
          </cell>
          <cell r="D148">
            <v>1.3</v>
          </cell>
          <cell r="E148">
            <v>4.9000000000000004</v>
          </cell>
          <cell r="F148">
            <v>1.24</v>
          </cell>
          <cell r="G148">
            <v>37289</v>
          </cell>
          <cell r="H148">
            <v>0.46500000000000002</v>
          </cell>
          <cell r="I148">
            <v>12.470165464346055</v>
          </cell>
          <cell r="J148">
            <v>13779</v>
          </cell>
          <cell r="K148">
            <v>11457</v>
          </cell>
          <cell r="L148">
            <v>9439</v>
          </cell>
          <cell r="M148">
            <v>21.43</v>
          </cell>
          <cell r="N148">
            <v>76.233112037061659</v>
          </cell>
          <cell r="O148">
            <v>88.131057014132949</v>
          </cell>
          <cell r="P148">
            <v>155.00220792383615</v>
          </cell>
          <cell r="Q148">
            <v>155.59398802038223</v>
          </cell>
          <cell r="R148">
            <v>157.43388613873444</v>
          </cell>
        </row>
        <row r="149">
          <cell r="A149" t="str">
            <v>MOA16</v>
          </cell>
          <cell r="B149">
            <v>27.94</v>
          </cell>
          <cell r="C149">
            <v>28</v>
          </cell>
          <cell r="D149">
            <v>1.3</v>
          </cell>
          <cell r="E149">
            <v>4.9000000000000004</v>
          </cell>
          <cell r="F149">
            <v>1.24</v>
          </cell>
          <cell r="G149">
            <v>37289</v>
          </cell>
          <cell r="H149">
            <v>0.46500000000000002</v>
          </cell>
          <cell r="I149">
            <v>12.470165464346055</v>
          </cell>
          <cell r="J149">
            <v>13779</v>
          </cell>
          <cell r="K149">
            <v>11457</v>
          </cell>
          <cell r="L149">
            <v>9439</v>
          </cell>
          <cell r="M149">
            <v>21.43</v>
          </cell>
          <cell r="N149">
            <v>76.233112037061659</v>
          </cell>
          <cell r="O149">
            <v>88.131057014132949</v>
          </cell>
          <cell r="P149">
            <v>155.00220792383615</v>
          </cell>
          <cell r="Q149">
            <v>155.59398802038223</v>
          </cell>
          <cell r="R149">
            <v>157.43388613873444</v>
          </cell>
        </row>
        <row r="150">
          <cell r="A150" t="str">
            <v>MOA17</v>
          </cell>
          <cell r="B150">
            <v>35.25</v>
          </cell>
          <cell r="C150">
            <v>28</v>
          </cell>
          <cell r="D150">
            <v>1.3</v>
          </cell>
          <cell r="E150">
            <v>4.9000000000000004</v>
          </cell>
          <cell r="F150">
            <v>1.24</v>
          </cell>
          <cell r="G150">
            <v>37289</v>
          </cell>
          <cell r="H150">
            <v>0.46500000000000002</v>
          </cell>
          <cell r="I150">
            <v>12.470165464346055</v>
          </cell>
          <cell r="J150">
            <v>13779</v>
          </cell>
          <cell r="K150">
            <v>11457</v>
          </cell>
          <cell r="L150">
            <v>9439</v>
          </cell>
          <cell r="M150">
            <v>21.43</v>
          </cell>
          <cell r="N150">
            <v>76.233112037061659</v>
          </cell>
          <cell r="O150">
            <v>88.131057014132949</v>
          </cell>
          <cell r="P150">
            <v>155.00220792383615</v>
          </cell>
          <cell r="Q150">
            <v>155.59398802038223</v>
          </cell>
          <cell r="R150">
            <v>157.43388613873444</v>
          </cell>
        </row>
        <row r="151">
          <cell r="A151" t="str">
            <v>TRI07</v>
          </cell>
          <cell r="B151">
            <v>37.409999999999997</v>
          </cell>
          <cell r="C151">
            <v>28</v>
          </cell>
          <cell r="D151">
            <v>1</v>
          </cell>
          <cell r="E151">
            <v>4.9000000000000004</v>
          </cell>
          <cell r="F151">
            <v>0.95</v>
          </cell>
          <cell r="G151">
            <v>37289</v>
          </cell>
          <cell r="H151">
            <v>0.46500000000000002</v>
          </cell>
          <cell r="I151">
            <v>12.470165464346055</v>
          </cell>
          <cell r="J151">
            <v>15993</v>
          </cell>
          <cell r="K151">
            <v>13298</v>
          </cell>
          <cell r="L151">
            <v>10956</v>
          </cell>
          <cell r="M151">
            <v>21.43</v>
          </cell>
          <cell r="N151">
            <v>68.058231884738532</v>
          </cell>
          <cell r="O151">
            <v>98.857643943253606</v>
          </cell>
          <cell r="P151">
            <v>177.08549668433238</v>
          </cell>
          <cell r="Q151">
            <v>177.99512287899609</v>
          </cell>
          <cell r="R151">
            <v>178.926152042946</v>
          </cell>
        </row>
        <row r="152">
          <cell r="A152" t="str">
            <v>TRI02</v>
          </cell>
          <cell r="B152">
            <v>35.24</v>
          </cell>
          <cell r="C152">
            <v>28</v>
          </cell>
          <cell r="D152">
            <v>0.25</v>
          </cell>
          <cell r="E152">
            <v>4.9000000000000004</v>
          </cell>
          <cell r="F152">
            <v>0.24</v>
          </cell>
          <cell r="G152">
            <v>37289</v>
          </cell>
          <cell r="H152">
            <v>0.46500000000000002</v>
          </cell>
          <cell r="I152">
            <v>12.470165464346055</v>
          </cell>
          <cell r="J152">
            <v>21705</v>
          </cell>
          <cell r="K152">
            <v>18048</v>
          </cell>
          <cell r="L152">
            <v>14869</v>
          </cell>
          <cell r="M152">
            <v>21.43</v>
          </cell>
          <cell r="N152">
            <v>23.091867130722296</v>
          </cell>
          <cell r="O152">
            <v>126.51130829467063</v>
          </cell>
          <cell r="P152">
            <v>231.47434070704469</v>
          </cell>
          <cell r="Q152">
            <v>231.47434070704469</v>
          </cell>
          <cell r="R152">
            <v>236.47258034572917</v>
          </cell>
        </row>
        <row r="153">
          <cell r="A153" t="str">
            <v>TRI05</v>
          </cell>
          <cell r="B153">
            <v>35.979999999999997</v>
          </cell>
          <cell r="C153">
            <v>28</v>
          </cell>
          <cell r="D153">
            <v>0.35</v>
          </cell>
          <cell r="E153">
            <v>4.9000000000000004</v>
          </cell>
          <cell r="F153">
            <v>0.32999999999999996</v>
          </cell>
          <cell r="G153">
            <v>37289</v>
          </cell>
          <cell r="H153">
            <v>0.46500000000000002</v>
          </cell>
          <cell r="I153">
            <v>12.470165464346055</v>
          </cell>
          <cell r="J153">
            <v>21705</v>
          </cell>
          <cell r="K153">
            <v>18048</v>
          </cell>
          <cell r="L153">
            <v>14869</v>
          </cell>
          <cell r="M153">
            <v>21.43</v>
          </cell>
          <cell r="N153">
            <v>32.328613983011024</v>
          </cell>
          <cell r="O153">
            <v>126.51130829467155</v>
          </cell>
          <cell r="P153">
            <v>234.2733549047083</v>
          </cell>
          <cell r="Q153">
            <v>234.2733549047083</v>
          </cell>
          <cell r="R153">
            <v>237.98928754643373</v>
          </cell>
        </row>
        <row r="154">
          <cell r="A154" t="str">
            <v>TRI10</v>
          </cell>
          <cell r="B154">
            <v>36.700000000000003</v>
          </cell>
          <cell r="C154">
            <v>28</v>
          </cell>
          <cell r="D154">
            <v>0.15</v>
          </cell>
          <cell r="E154">
            <v>4.9000000000000004</v>
          </cell>
          <cell r="F154">
            <v>0.13999999999999999</v>
          </cell>
          <cell r="G154">
            <v>37289</v>
          </cell>
          <cell r="H154">
            <v>0.46500000000000002</v>
          </cell>
          <cell r="I154">
            <v>12.470165464346055</v>
          </cell>
          <cell r="J154">
            <v>19878</v>
          </cell>
          <cell r="K154">
            <v>16528</v>
          </cell>
          <cell r="L154">
            <v>13616</v>
          </cell>
          <cell r="M154">
            <v>21.43</v>
          </cell>
          <cell r="N154">
            <v>12.691710735739813</v>
          </cell>
          <cell r="O154">
            <v>117.6291710692152</v>
          </cell>
          <cell r="P154">
            <v>215.25771519029067</v>
          </cell>
          <cell r="Q154">
            <v>215.25771519029067</v>
          </cell>
          <cell r="R154">
            <v>223.39342720038033</v>
          </cell>
        </row>
        <row r="155">
          <cell r="A155" t="str">
            <v>TRI11</v>
          </cell>
          <cell r="B155">
            <v>35.39</v>
          </cell>
          <cell r="C155">
            <v>28</v>
          </cell>
          <cell r="D155">
            <v>0.2</v>
          </cell>
          <cell r="E155">
            <v>4.9000000000000004</v>
          </cell>
          <cell r="F155">
            <v>0.19</v>
          </cell>
          <cell r="G155">
            <v>37289</v>
          </cell>
          <cell r="H155">
            <v>0.46500000000000002</v>
          </cell>
          <cell r="I155">
            <v>12.470165464346055</v>
          </cell>
          <cell r="J155">
            <v>20563</v>
          </cell>
          <cell r="K155">
            <v>17098</v>
          </cell>
          <cell r="L155">
            <v>14086</v>
          </cell>
          <cell r="M155">
            <v>21.43</v>
          </cell>
          <cell r="N155">
            <v>17.503304439647124</v>
          </cell>
          <cell r="O155">
            <v>120.96487798010133</v>
          </cell>
          <cell r="P155">
            <v>223.92549233096679</v>
          </cell>
          <cell r="Q155">
            <v>223.92549233096679</v>
          </cell>
          <cell r="R155">
            <v>223.92549233096679</v>
          </cell>
        </row>
        <row r="156">
          <cell r="A156" t="str">
            <v>TRI12</v>
          </cell>
          <cell r="B156">
            <v>36</v>
          </cell>
          <cell r="C156">
            <v>28</v>
          </cell>
          <cell r="D156">
            <v>0.25</v>
          </cell>
          <cell r="E156">
            <v>4.9000000000000004</v>
          </cell>
          <cell r="F156">
            <v>0.24</v>
          </cell>
          <cell r="G156">
            <v>37289</v>
          </cell>
          <cell r="H156">
            <v>0.46500000000000002</v>
          </cell>
          <cell r="I156">
            <v>12.470165464346055</v>
          </cell>
          <cell r="J156">
            <v>19878</v>
          </cell>
          <cell r="K156">
            <v>16528</v>
          </cell>
          <cell r="L156">
            <v>13616</v>
          </cell>
          <cell r="M156">
            <v>21.43</v>
          </cell>
          <cell r="N156">
            <v>21.152851226232844</v>
          </cell>
          <cell r="O156">
            <v>117.62917106921607</v>
          </cell>
          <cell r="P156">
            <v>213.77849482481989</v>
          </cell>
          <cell r="Q156">
            <v>213.77849482481989</v>
          </cell>
          <cell r="R156">
            <v>218.35703405127725</v>
          </cell>
        </row>
        <row r="157">
          <cell r="A157" t="str">
            <v>TRI19</v>
          </cell>
          <cell r="B157">
            <v>31.5</v>
          </cell>
          <cell r="C157">
            <v>28</v>
          </cell>
          <cell r="D157">
            <v>0.35</v>
          </cell>
          <cell r="E157">
            <v>4.9000000000000004</v>
          </cell>
          <cell r="F157">
            <v>0.32999999999999996</v>
          </cell>
          <cell r="G157">
            <v>37289</v>
          </cell>
          <cell r="H157">
            <v>0.46500000000000002</v>
          </cell>
          <cell r="I157">
            <v>12.470165464346055</v>
          </cell>
          <cell r="J157">
            <v>12795</v>
          </cell>
          <cell r="K157">
            <v>10639</v>
          </cell>
          <cell r="L157">
            <v>8765</v>
          </cell>
          <cell r="M157">
            <v>21.43</v>
          </cell>
          <cell r="N157">
            <v>19.058441524310052</v>
          </cell>
          <cell r="O157">
            <v>83.369498913888691</v>
          </cell>
          <cell r="P157">
            <v>146.89763732825554</v>
          </cell>
          <cell r="Q157">
            <v>146.89763732825554</v>
          </cell>
          <cell r="R157">
            <v>149.0882627908199</v>
          </cell>
        </row>
        <row r="158">
          <cell r="A158" t="str">
            <v>TRI20</v>
          </cell>
          <cell r="B158">
            <v>30.17</v>
          </cell>
          <cell r="C158">
            <v>28</v>
          </cell>
          <cell r="D158">
            <v>0.35</v>
          </cell>
          <cell r="E158">
            <v>4.9000000000000004</v>
          </cell>
          <cell r="F158">
            <v>0.32999999999999996</v>
          </cell>
          <cell r="G158">
            <v>37289</v>
          </cell>
          <cell r="H158">
            <v>0.46500000000000002</v>
          </cell>
          <cell r="I158">
            <v>12.470165464346055</v>
          </cell>
          <cell r="J158">
            <v>12338</v>
          </cell>
          <cell r="K158">
            <v>10259</v>
          </cell>
          <cell r="L158">
            <v>8452</v>
          </cell>
          <cell r="M158">
            <v>21.43</v>
          </cell>
          <cell r="N158">
            <v>18.377401363337572</v>
          </cell>
          <cell r="O158">
            <v>81.158775510204222</v>
          </cell>
          <cell r="P158">
            <v>142.41678005466281</v>
          </cell>
          <cell r="Q158">
            <v>142.41678005466281</v>
          </cell>
          <cell r="R158">
            <v>144.52912503895448</v>
          </cell>
        </row>
        <row r="159">
          <cell r="A159" t="str">
            <v>SBO01</v>
          </cell>
          <cell r="B159">
            <v>3</v>
          </cell>
          <cell r="C159">
            <v>28</v>
          </cell>
          <cell r="D159">
            <v>1.2</v>
          </cell>
          <cell r="E159">
            <v>4</v>
          </cell>
          <cell r="F159">
            <v>1.1499999999999999</v>
          </cell>
          <cell r="G159">
            <v>37289</v>
          </cell>
          <cell r="H159">
            <v>0.46500000000000002</v>
          </cell>
          <cell r="I159">
            <v>12.470165464346055</v>
          </cell>
          <cell r="J159">
            <v>14658</v>
          </cell>
          <cell r="K159">
            <v>11517</v>
          </cell>
          <cell r="L159">
            <v>9772</v>
          </cell>
          <cell r="M159">
            <v>21.43</v>
          </cell>
          <cell r="N159">
            <v>76.492294242269978</v>
          </cell>
          <cell r="O159">
            <v>84.796397597146381</v>
          </cell>
          <cell r="P159">
            <v>156.95893933513693</v>
          </cell>
          <cell r="Q159">
            <v>157.64620163740352</v>
          </cell>
          <cell r="R159">
            <v>159.78884293270519</v>
          </cell>
        </row>
        <row r="160">
          <cell r="A160" t="str">
            <v>SBO02</v>
          </cell>
          <cell r="B160">
            <v>3</v>
          </cell>
          <cell r="C160">
            <v>28</v>
          </cell>
          <cell r="D160">
            <v>0.6</v>
          </cell>
          <cell r="E160">
            <v>4</v>
          </cell>
          <cell r="F160">
            <v>0.57999999999999996</v>
          </cell>
          <cell r="G160">
            <v>37289</v>
          </cell>
          <cell r="H160">
            <v>0.46500000000000002</v>
          </cell>
          <cell r="I160">
            <v>12.470165464346055</v>
          </cell>
          <cell r="J160">
            <v>15531</v>
          </cell>
          <cell r="K160">
            <v>12285</v>
          </cell>
          <cell r="L160">
            <v>10470</v>
          </cell>
          <cell r="M160">
            <v>21.43</v>
          </cell>
          <cell r="N160">
            <v>39.630584890986519</v>
          </cell>
          <cell r="O160">
            <v>91.579169996513301</v>
          </cell>
          <cell r="P160">
            <v>166.35385847007277</v>
          </cell>
          <cell r="Q160">
            <v>166.35385847007277</v>
          </cell>
          <cell r="R160">
            <v>167.79183324841046</v>
          </cell>
        </row>
        <row r="161">
          <cell r="A161" t="str">
            <v>YUC01</v>
          </cell>
          <cell r="B161">
            <v>3</v>
          </cell>
          <cell r="C161">
            <v>28</v>
          </cell>
          <cell r="D161">
            <v>0.35</v>
          </cell>
          <cell r="E161">
            <v>4</v>
          </cell>
          <cell r="F161">
            <v>0.33999999999999997</v>
          </cell>
          <cell r="G161">
            <v>37289</v>
          </cell>
          <cell r="H161">
            <v>0.46500000000000002</v>
          </cell>
          <cell r="I161">
            <v>12.470165464346055</v>
          </cell>
          <cell r="J161">
            <v>15531</v>
          </cell>
          <cell r="K161">
            <v>12285</v>
          </cell>
          <cell r="L161">
            <v>10470</v>
          </cell>
          <cell r="M161">
            <v>21.43</v>
          </cell>
          <cell r="N161">
            <v>23.117841186408842</v>
          </cell>
          <cell r="O161">
            <v>91.579169996513059</v>
          </cell>
          <cell r="P161">
            <v>166.15285124299319</v>
          </cell>
          <cell r="Q161">
            <v>166.15285124299319</v>
          </cell>
          <cell r="R161">
            <v>168.63864061787586</v>
          </cell>
        </row>
        <row r="162">
          <cell r="A162" t="str">
            <v>RRE01</v>
          </cell>
          <cell r="B162">
            <v>3</v>
          </cell>
          <cell r="C162">
            <v>28</v>
          </cell>
          <cell r="D162">
            <v>1.2</v>
          </cell>
          <cell r="E162">
            <v>4</v>
          </cell>
          <cell r="F162">
            <v>1.1499999999999999</v>
          </cell>
          <cell r="G162">
            <v>37289</v>
          </cell>
          <cell r="H162">
            <v>0.46500000000000002</v>
          </cell>
          <cell r="I162">
            <v>12.470165464346055</v>
          </cell>
          <cell r="J162">
            <v>14658</v>
          </cell>
          <cell r="K162">
            <v>11517</v>
          </cell>
          <cell r="L162">
            <v>9772</v>
          </cell>
          <cell r="M162">
            <v>21.43</v>
          </cell>
          <cell r="N162">
            <v>76.492294242269978</v>
          </cell>
          <cell r="O162">
            <v>84.796397597146381</v>
          </cell>
          <cell r="P162">
            <v>156.95893933513693</v>
          </cell>
          <cell r="Q162">
            <v>157.64620163740352</v>
          </cell>
          <cell r="R162">
            <v>159.78884293270519</v>
          </cell>
        </row>
        <row r="163">
          <cell r="A163" t="str">
            <v>RRE02</v>
          </cell>
          <cell r="B163">
            <v>3</v>
          </cell>
          <cell r="C163">
            <v>28</v>
          </cell>
          <cell r="D163">
            <v>0.6</v>
          </cell>
          <cell r="E163">
            <v>4</v>
          </cell>
          <cell r="F163">
            <v>0.57999999999999996</v>
          </cell>
          <cell r="G163">
            <v>37289</v>
          </cell>
          <cell r="H163">
            <v>0.46500000000000002</v>
          </cell>
          <cell r="I163">
            <v>12.470165464346055</v>
          </cell>
          <cell r="J163">
            <v>15531</v>
          </cell>
          <cell r="K163">
            <v>12285</v>
          </cell>
          <cell r="L163">
            <v>10470</v>
          </cell>
          <cell r="M163">
            <v>21.43</v>
          </cell>
          <cell r="N163">
            <v>39.630584890986519</v>
          </cell>
          <cell r="O163">
            <v>91.579169996513301</v>
          </cell>
          <cell r="P163">
            <v>166.35385847007277</v>
          </cell>
          <cell r="Q163">
            <v>166.35385847007277</v>
          </cell>
          <cell r="R163">
            <v>167.79183324841046</v>
          </cell>
        </row>
        <row r="164">
          <cell r="A164" t="str">
            <v>SIM01</v>
          </cell>
          <cell r="B164">
            <v>3</v>
          </cell>
          <cell r="C164">
            <v>28</v>
          </cell>
          <cell r="D164">
            <v>0.35</v>
          </cell>
          <cell r="E164">
            <v>4</v>
          </cell>
          <cell r="F164">
            <v>0.33999999999999997</v>
          </cell>
          <cell r="G164">
            <v>37289</v>
          </cell>
          <cell r="H164">
            <v>0.46500000000000002</v>
          </cell>
          <cell r="I164">
            <v>12.470165464346055</v>
          </cell>
          <cell r="J164">
            <v>15531</v>
          </cell>
          <cell r="K164">
            <v>12285</v>
          </cell>
          <cell r="L164">
            <v>10470</v>
          </cell>
          <cell r="M164">
            <v>21.43</v>
          </cell>
          <cell r="N164">
            <v>23.117841186408842</v>
          </cell>
          <cell r="O164">
            <v>91.579169996513059</v>
          </cell>
          <cell r="P164">
            <v>166.15285124299319</v>
          </cell>
          <cell r="Q164">
            <v>166.15285124299319</v>
          </cell>
          <cell r="R164">
            <v>168.63864061787586</v>
          </cell>
        </row>
        <row r="165">
          <cell r="A165" t="str">
            <v>SIM02</v>
          </cell>
          <cell r="B165">
            <v>3</v>
          </cell>
          <cell r="C165">
            <v>28</v>
          </cell>
          <cell r="D165">
            <v>0.38</v>
          </cell>
          <cell r="E165">
            <v>4</v>
          </cell>
          <cell r="F165">
            <v>0.36</v>
          </cell>
          <cell r="G165">
            <v>37289</v>
          </cell>
          <cell r="H165">
            <v>0.46500000000000002</v>
          </cell>
          <cell r="I165">
            <v>12.470165464346055</v>
          </cell>
          <cell r="J165">
            <v>15531</v>
          </cell>
          <cell r="K165">
            <v>12285</v>
          </cell>
          <cell r="L165">
            <v>10470</v>
          </cell>
          <cell r="M165">
            <v>21.43</v>
          </cell>
          <cell r="N165">
            <v>25.099370430958277</v>
          </cell>
          <cell r="O165">
            <v>91.579169996513968</v>
          </cell>
          <cell r="P165">
            <v>167.63786827214508</v>
          </cell>
          <cell r="Q165">
            <v>167.63786827214508</v>
          </cell>
          <cell r="R165">
            <v>170.01470259325856</v>
          </cell>
        </row>
        <row r="166">
          <cell r="A166" t="str">
            <v>SAY01</v>
          </cell>
          <cell r="B166">
            <v>3</v>
          </cell>
          <cell r="C166">
            <v>28</v>
          </cell>
          <cell r="D166">
            <v>1</v>
          </cell>
          <cell r="E166">
            <v>4</v>
          </cell>
          <cell r="F166">
            <v>0.96</v>
          </cell>
          <cell r="G166">
            <v>37289</v>
          </cell>
          <cell r="H166">
            <v>0.46500000000000002</v>
          </cell>
          <cell r="I166">
            <v>12.470165464346055</v>
          </cell>
          <cell r="J166">
            <v>15531</v>
          </cell>
          <cell r="K166">
            <v>12285</v>
          </cell>
          <cell r="L166">
            <v>10470</v>
          </cell>
          <cell r="M166">
            <v>21.43</v>
          </cell>
          <cell r="N166">
            <v>66.05097481831065</v>
          </cell>
          <cell r="O166">
            <v>91.579169996514182</v>
          </cell>
          <cell r="P166">
            <v>166.63709592641263</v>
          </cell>
          <cell r="Q166">
            <v>167.49983070721609</v>
          </cell>
          <cell r="R166">
            <v>169.28619919452672</v>
          </cell>
        </row>
        <row r="167">
          <cell r="A167" t="str">
            <v>SAY02</v>
          </cell>
          <cell r="B167">
            <v>3</v>
          </cell>
          <cell r="C167">
            <v>28</v>
          </cell>
          <cell r="D167">
            <v>0.62</v>
          </cell>
          <cell r="E167">
            <v>4</v>
          </cell>
          <cell r="F167">
            <v>0.6</v>
          </cell>
          <cell r="G167">
            <v>37289</v>
          </cell>
          <cell r="H167">
            <v>0.46500000000000002</v>
          </cell>
          <cell r="I167">
            <v>12.470165464346055</v>
          </cell>
          <cell r="J167">
            <v>15531</v>
          </cell>
          <cell r="K167">
            <v>12285</v>
          </cell>
          <cell r="L167">
            <v>10470</v>
          </cell>
          <cell r="M167">
            <v>21.43</v>
          </cell>
          <cell r="N167">
            <v>40.951604387352702</v>
          </cell>
          <cell r="O167">
            <v>91.579169996513599</v>
          </cell>
          <cell r="P167">
            <v>166.03663251897302</v>
          </cell>
          <cell r="Q167">
            <v>166.03663251897302</v>
          </cell>
          <cell r="R167">
            <v>168.84634808585832</v>
          </cell>
        </row>
        <row r="168">
          <cell r="A168" t="str">
            <v>ARJ01</v>
          </cell>
          <cell r="B168">
            <v>59.16</v>
          </cell>
          <cell r="C168">
            <v>15</v>
          </cell>
          <cell r="D168">
            <v>2.7</v>
          </cell>
          <cell r="E168">
            <v>2.9</v>
          </cell>
          <cell r="F168">
            <v>2.62</v>
          </cell>
        </row>
        <row r="169">
          <cell r="A169" t="str">
            <v>ARJ02</v>
          </cell>
          <cell r="B169">
            <v>70.17</v>
          </cell>
          <cell r="C169">
            <v>15</v>
          </cell>
          <cell r="D169">
            <v>2.2400000000000002</v>
          </cell>
          <cell r="E169">
            <v>2.9</v>
          </cell>
          <cell r="F169">
            <v>2.1800000000000002</v>
          </cell>
        </row>
        <row r="170">
          <cell r="A170" t="str">
            <v>ARJ03</v>
          </cell>
          <cell r="B170">
            <v>44.69</v>
          </cell>
          <cell r="C170">
            <v>15</v>
          </cell>
          <cell r="D170">
            <v>2.62</v>
          </cell>
          <cell r="E170">
            <v>2.9</v>
          </cell>
          <cell r="F170">
            <v>2.54</v>
          </cell>
        </row>
        <row r="171">
          <cell r="A171" t="str">
            <v>ARJ05</v>
          </cell>
          <cell r="B171">
            <v>54.26</v>
          </cell>
          <cell r="C171">
            <v>15</v>
          </cell>
          <cell r="D171">
            <v>2.7</v>
          </cell>
          <cell r="E171">
            <v>2.9</v>
          </cell>
          <cell r="F171">
            <v>2.62</v>
          </cell>
        </row>
        <row r="172">
          <cell r="A172" t="str">
            <v>ARJ06</v>
          </cell>
          <cell r="B172">
            <v>62.99</v>
          </cell>
          <cell r="C172">
            <v>15</v>
          </cell>
          <cell r="D172">
            <v>2.7</v>
          </cell>
          <cell r="E172">
            <v>2.9</v>
          </cell>
          <cell r="F172">
            <v>2.62</v>
          </cell>
        </row>
      </sheetData>
      <sheetData sheetId="1">
        <row r="5">
          <cell r="A5" t="str">
            <v>5GCH01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on"/>
      <sheetName val="ctermiBO5"/>
      <sheetName val="cons_Esp"/>
      <sheetName val="ANEXO5C"/>
      <sheetName val="ANEXO5D1"/>
      <sheetName val="ANEXO5D1conProy"/>
      <sheetName val="ANEXO5D2"/>
      <sheetName val="ANEXO5E (2)"/>
      <sheetName val="ANEXO5E"/>
      <sheetName val="ANEXO8C"/>
      <sheetName val="ANEXO8E"/>
      <sheetName val="May2019"/>
      <sheetName val="Nov2018"/>
      <sheetName val="May2018"/>
      <sheetName val="TEMEDIA"/>
      <sheetName val="TEmediaDisel"/>
      <sheetName val="TmediaDual"/>
      <sheetName val="TmediaDual_v2"/>
      <sheetName val="PfirmeGAS198"/>
      <sheetName val="PfirmeDual1"/>
      <sheetName val="PfirmeGAS398"/>
      <sheetName val="PfirmeDual3"/>
      <sheetName val="PfirmeGAS198_2"/>
      <sheetName val="PfirmeDual1_2"/>
      <sheetName val="PfirmeGAS298"/>
      <sheetName val="PfirmeDual2"/>
      <sheetName val="DAT Generales"/>
      <sheetName val="CCSURES"/>
      <sheetName val="CCWARNES_NUEVO"/>
      <sheetName val="Proyectos"/>
      <sheetName val="TABKB5"/>
      <sheetName val="TABKB7"/>
      <sheetName val="Hoja3"/>
    </sheetNames>
    <sheetDataSet>
      <sheetData sheetId="0">
        <row r="5">
          <cell r="A5" t="str">
            <v>5GCH01</v>
          </cell>
          <cell r="B5" t="str">
            <v>GCH01</v>
          </cell>
          <cell r="C5">
            <v>5</v>
          </cell>
          <cell r="D5">
            <v>21.91</v>
          </cell>
          <cell r="E5">
            <v>16045</v>
          </cell>
          <cell r="F5">
            <v>13826</v>
          </cell>
          <cell r="G5">
            <v>12423</v>
          </cell>
        </row>
        <row r="6">
          <cell r="A6" t="str">
            <v>6GCH01</v>
          </cell>
          <cell r="B6" t="str">
            <v>GCH01</v>
          </cell>
          <cell r="C6">
            <v>6</v>
          </cell>
          <cell r="D6">
            <v>21.76</v>
          </cell>
          <cell r="E6">
            <v>16079</v>
          </cell>
          <cell r="F6">
            <v>13855</v>
          </cell>
          <cell r="G6">
            <v>12449</v>
          </cell>
        </row>
        <row r="7">
          <cell r="A7" t="str">
            <v>7GCH01</v>
          </cell>
          <cell r="B7" t="str">
            <v>GCH01</v>
          </cell>
          <cell r="C7">
            <v>7</v>
          </cell>
          <cell r="D7">
            <v>21.6</v>
          </cell>
          <cell r="E7">
            <v>16112</v>
          </cell>
          <cell r="F7">
            <v>13884</v>
          </cell>
          <cell r="G7">
            <v>12474</v>
          </cell>
        </row>
        <row r="8">
          <cell r="A8" t="str">
            <v>8GCH01</v>
          </cell>
          <cell r="B8" t="str">
            <v>GCH01</v>
          </cell>
          <cell r="C8">
            <v>8</v>
          </cell>
          <cell r="D8">
            <v>21.44</v>
          </cell>
          <cell r="E8">
            <v>16145</v>
          </cell>
          <cell r="F8">
            <v>13912</v>
          </cell>
          <cell r="G8">
            <v>12500</v>
          </cell>
        </row>
        <row r="9">
          <cell r="A9" t="str">
            <v>9GCH01</v>
          </cell>
          <cell r="B9" t="str">
            <v>GCH01</v>
          </cell>
          <cell r="C9">
            <v>9</v>
          </cell>
          <cell r="D9">
            <v>21.29</v>
          </cell>
          <cell r="E9">
            <v>16178</v>
          </cell>
          <cell r="F9">
            <v>13941</v>
          </cell>
          <cell r="G9">
            <v>12526</v>
          </cell>
        </row>
        <row r="10">
          <cell r="A10" t="str">
            <v>10GCH01</v>
          </cell>
          <cell r="B10" t="str">
            <v>GCH01</v>
          </cell>
          <cell r="C10">
            <v>10</v>
          </cell>
          <cell r="D10">
            <v>21.13</v>
          </cell>
          <cell r="E10">
            <v>16211</v>
          </cell>
          <cell r="F10">
            <v>13969</v>
          </cell>
          <cell r="G10">
            <v>12551</v>
          </cell>
        </row>
        <row r="11">
          <cell r="A11" t="str">
            <v>11GCH01</v>
          </cell>
          <cell r="B11" t="str">
            <v>GCH01</v>
          </cell>
          <cell r="C11">
            <v>11</v>
          </cell>
          <cell r="D11">
            <v>20.97</v>
          </cell>
          <cell r="E11">
            <v>16244</v>
          </cell>
          <cell r="F11">
            <v>13998</v>
          </cell>
          <cell r="G11">
            <v>12577</v>
          </cell>
        </row>
        <row r="12">
          <cell r="A12" t="str">
            <v>12GCH01</v>
          </cell>
          <cell r="B12" t="str">
            <v>GCH01</v>
          </cell>
          <cell r="C12">
            <v>12</v>
          </cell>
          <cell r="D12">
            <v>20.82</v>
          </cell>
          <cell r="E12">
            <v>16277</v>
          </cell>
          <cell r="F12">
            <v>14026</v>
          </cell>
          <cell r="G12">
            <v>12602</v>
          </cell>
        </row>
        <row r="13">
          <cell r="A13" t="str">
            <v>13GCH01</v>
          </cell>
          <cell r="B13" t="str">
            <v>GCH01</v>
          </cell>
          <cell r="C13">
            <v>13</v>
          </cell>
          <cell r="D13">
            <v>20.66</v>
          </cell>
          <cell r="E13">
            <v>16308</v>
          </cell>
          <cell r="F13">
            <v>14053</v>
          </cell>
          <cell r="G13">
            <v>12627</v>
          </cell>
        </row>
        <row r="14">
          <cell r="A14" t="str">
            <v>14GCH01</v>
          </cell>
          <cell r="B14" t="str">
            <v>GCH01</v>
          </cell>
          <cell r="C14">
            <v>14</v>
          </cell>
          <cell r="D14">
            <v>20.5</v>
          </cell>
          <cell r="E14">
            <v>16341</v>
          </cell>
          <cell r="F14">
            <v>14081</v>
          </cell>
          <cell r="G14">
            <v>12652</v>
          </cell>
        </row>
        <row r="15">
          <cell r="A15" t="str">
            <v>15GCH01</v>
          </cell>
          <cell r="B15" t="str">
            <v>GCH01</v>
          </cell>
          <cell r="C15">
            <v>15</v>
          </cell>
          <cell r="D15">
            <v>20.350000000000001</v>
          </cell>
          <cell r="E15">
            <v>16373</v>
          </cell>
          <cell r="F15">
            <v>14109</v>
          </cell>
          <cell r="G15">
            <v>12677</v>
          </cell>
        </row>
        <row r="16">
          <cell r="A16" t="str">
            <v>16GCH01</v>
          </cell>
          <cell r="B16" t="str">
            <v>GCH01</v>
          </cell>
          <cell r="C16">
            <v>16</v>
          </cell>
          <cell r="D16">
            <v>20.190000000000001</v>
          </cell>
          <cell r="E16">
            <v>16406</v>
          </cell>
          <cell r="F16">
            <v>14137</v>
          </cell>
          <cell r="G16">
            <v>12702</v>
          </cell>
        </row>
        <row r="17">
          <cell r="A17" t="str">
            <v>17GCH01</v>
          </cell>
          <cell r="B17" t="str">
            <v>GCH01</v>
          </cell>
          <cell r="C17">
            <v>17</v>
          </cell>
          <cell r="D17">
            <v>20.03</v>
          </cell>
          <cell r="E17">
            <v>16438</v>
          </cell>
          <cell r="F17">
            <v>14165</v>
          </cell>
          <cell r="G17">
            <v>12727</v>
          </cell>
        </row>
        <row r="18">
          <cell r="A18" t="str">
            <v>18GCH01</v>
          </cell>
          <cell r="B18" t="str">
            <v>GCH01</v>
          </cell>
          <cell r="C18">
            <v>18</v>
          </cell>
          <cell r="D18">
            <v>19.88</v>
          </cell>
          <cell r="E18">
            <v>16471</v>
          </cell>
          <cell r="F18">
            <v>14193</v>
          </cell>
          <cell r="G18">
            <v>12752</v>
          </cell>
        </row>
        <row r="19">
          <cell r="A19" t="str">
            <v>19GCH01</v>
          </cell>
          <cell r="B19" t="str">
            <v>GCH01</v>
          </cell>
          <cell r="C19">
            <v>19</v>
          </cell>
          <cell r="D19">
            <v>19.72</v>
          </cell>
          <cell r="E19">
            <v>16504</v>
          </cell>
          <cell r="F19">
            <v>14222</v>
          </cell>
          <cell r="G19">
            <v>12778</v>
          </cell>
        </row>
        <row r="20">
          <cell r="A20" t="str">
            <v>20GCH01</v>
          </cell>
          <cell r="B20" t="str">
            <v>GCH01</v>
          </cell>
          <cell r="C20">
            <v>20</v>
          </cell>
          <cell r="D20">
            <v>19.559999999999999</v>
          </cell>
          <cell r="E20">
            <v>16538</v>
          </cell>
          <cell r="F20">
            <v>14251</v>
          </cell>
          <cell r="G20">
            <v>12804</v>
          </cell>
        </row>
        <row r="21">
          <cell r="A21" t="str">
            <v>21GCH01</v>
          </cell>
          <cell r="B21" t="str">
            <v>GCH01</v>
          </cell>
          <cell r="C21">
            <v>21</v>
          </cell>
          <cell r="D21">
            <v>19.41</v>
          </cell>
          <cell r="E21">
            <v>16573</v>
          </cell>
          <cell r="F21">
            <v>14281</v>
          </cell>
          <cell r="G21">
            <v>12831</v>
          </cell>
        </row>
        <row r="22">
          <cell r="A22" t="str">
            <v>22GCH01</v>
          </cell>
          <cell r="B22" t="str">
            <v>GCH01</v>
          </cell>
          <cell r="C22">
            <v>22</v>
          </cell>
          <cell r="D22">
            <v>19.25</v>
          </cell>
          <cell r="E22">
            <v>16608</v>
          </cell>
          <cell r="F22">
            <v>14311</v>
          </cell>
          <cell r="G22">
            <v>12858</v>
          </cell>
        </row>
        <row r="23">
          <cell r="A23" t="str">
            <v>23GCH01</v>
          </cell>
          <cell r="B23" t="str">
            <v>GCH01</v>
          </cell>
          <cell r="C23">
            <v>23</v>
          </cell>
          <cell r="D23">
            <v>19.09</v>
          </cell>
          <cell r="E23">
            <v>16644</v>
          </cell>
          <cell r="F23">
            <v>14342</v>
          </cell>
          <cell r="G23">
            <v>12887</v>
          </cell>
        </row>
        <row r="24">
          <cell r="A24" t="str">
            <v>24GCH01</v>
          </cell>
          <cell r="B24" t="str">
            <v>GCH01</v>
          </cell>
          <cell r="C24">
            <v>24</v>
          </cell>
          <cell r="D24">
            <v>18.940000000000001</v>
          </cell>
          <cell r="E24">
            <v>16682</v>
          </cell>
          <cell r="F24">
            <v>14375</v>
          </cell>
          <cell r="G24">
            <v>12916</v>
          </cell>
        </row>
        <row r="25">
          <cell r="A25" t="str">
            <v>25GCH01</v>
          </cell>
          <cell r="B25" t="str">
            <v>GCH01</v>
          </cell>
          <cell r="C25">
            <v>25</v>
          </cell>
          <cell r="D25">
            <v>18.78</v>
          </cell>
          <cell r="E25">
            <v>16720</v>
          </cell>
          <cell r="F25">
            <v>14408</v>
          </cell>
          <cell r="G25">
            <v>12946</v>
          </cell>
        </row>
        <row r="26">
          <cell r="A26" t="str">
            <v>26GCH01</v>
          </cell>
          <cell r="B26" t="str">
            <v>GCH01</v>
          </cell>
          <cell r="C26">
            <v>26</v>
          </cell>
          <cell r="D26">
            <v>18.62</v>
          </cell>
          <cell r="E26">
            <v>16761</v>
          </cell>
          <cell r="F26">
            <v>14443</v>
          </cell>
          <cell r="G26">
            <v>12977</v>
          </cell>
        </row>
        <row r="27">
          <cell r="A27" t="str">
            <v>27GCH01</v>
          </cell>
          <cell r="B27" t="str">
            <v>GCH01</v>
          </cell>
          <cell r="C27">
            <v>27</v>
          </cell>
          <cell r="D27">
            <v>18.47</v>
          </cell>
          <cell r="E27">
            <v>16803</v>
          </cell>
          <cell r="F27">
            <v>14479</v>
          </cell>
          <cell r="G27">
            <v>13009</v>
          </cell>
        </row>
        <row r="28">
          <cell r="A28" t="str">
            <v>28GCH01</v>
          </cell>
          <cell r="B28" t="str">
            <v>GCH01</v>
          </cell>
          <cell r="C28">
            <v>28</v>
          </cell>
          <cell r="D28">
            <v>18.309999999999999</v>
          </cell>
          <cell r="E28">
            <v>16846</v>
          </cell>
          <cell r="F28">
            <v>14516</v>
          </cell>
          <cell r="G28">
            <v>13043</v>
          </cell>
        </row>
        <row r="29">
          <cell r="A29" t="str">
            <v>29GCH01</v>
          </cell>
          <cell r="B29" t="str">
            <v>GCH01</v>
          </cell>
          <cell r="C29">
            <v>29</v>
          </cell>
          <cell r="D29">
            <v>18.149999999999999</v>
          </cell>
          <cell r="E29">
            <v>16891</v>
          </cell>
          <cell r="F29">
            <v>14555</v>
          </cell>
          <cell r="G29">
            <v>13078</v>
          </cell>
        </row>
        <row r="30">
          <cell r="A30" t="str">
            <v>30GCH01</v>
          </cell>
          <cell r="B30" t="str">
            <v>GCH01</v>
          </cell>
          <cell r="C30">
            <v>30</v>
          </cell>
          <cell r="D30">
            <v>18</v>
          </cell>
          <cell r="E30">
            <v>16937</v>
          </cell>
          <cell r="F30">
            <v>14595</v>
          </cell>
          <cell r="G30">
            <v>13114</v>
          </cell>
        </row>
        <row r="31">
          <cell r="A31" t="str">
            <v>31GCH01</v>
          </cell>
          <cell r="B31" t="str">
            <v>GCH01</v>
          </cell>
          <cell r="C31">
            <v>31</v>
          </cell>
          <cell r="D31">
            <v>17.84</v>
          </cell>
          <cell r="E31">
            <v>16986</v>
          </cell>
          <cell r="F31">
            <v>14637</v>
          </cell>
          <cell r="G31">
            <v>13151</v>
          </cell>
        </row>
        <row r="32">
          <cell r="A32" t="str">
            <v>32GCH01</v>
          </cell>
          <cell r="B32" t="str">
            <v>GCH01</v>
          </cell>
          <cell r="C32">
            <v>32</v>
          </cell>
          <cell r="D32">
            <v>17.68</v>
          </cell>
          <cell r="E32">
            <v>17037</v>
          </cell>
          <cell r="F32">
            <v>14681</v>
          </cell>
          <cell r="G32">
            <v>13191</v>
          </cell>
        </row>
        <row r="33">
          <cell r="A33" t="str">
            <v>33GCH01</v>
          </cell>
          <cell r="B33" t="str">
            <v>GCH01</v>
          </cell>
          <cell r="C33">
            <v>33</v>
          </cell>
          <cell r="D33">
            <v>17.52</v>
          </cell>
          <cell r="E33">
            <v>17089</v>
          </cell>
          <cell r="F33">
            <v>14726</v>
          </cell>
          <cell r="G33">
            <v>13231</v>
          </cell>
        </row>
        <row r="34">
          <cell r="A34" t="str">
            <v>34GCH01</v>
          </cell>
          <cell r="B34" t="str">
            <v>GCH01</v>
          </cell>
          <cell r="C34">
            <v>34</v>
          </cell>
          <cell r="D34">
            <v>17.37</v>
          </cell>
          <cell r="E34">
            <v>17143</v>
          </cell>
          <cell r="F34">
            <v>14772</v>
          </cell>
          <cell r="G34">
            <v>13273</v>
          </cell>
        </row>
        <row r="35">
          <cell r="A35" t="str">
            <v>35GCH01</v>
          </cell>
          <cell r="B35" t="str">
            <v>GCH01</v>
          </cell>
          <cell r="C35">
            <v>35</v>
          </cell>
          <cell r="D35">
            <v>17.21</v>
          </cell>
          <cell r="E35">
            <v>17198</v>
          </cell>
          <cell r="F35">
            <v>14820</v>
          </cell>
          <cell r="G35">
            <v>13316</v>
          </cell>
        </row>
        <row r="36">
          <cell r="A36" t="str">
            <v>36GCH01</v>
          </cell>
          <cell r="B36" t="str">
            <v>GCH01</v>
          </cell>
          <cell r="C36">
            <v>36</v>
          </cell>
          <cell r="D36">
            <v>17.03</v>
          </cell>
          <cell r="E36">
            <v>17255</v>
          </cell>
          <cell r="F36">
            <v>14869</v>
          </cell>
          <cell r="G36">
            <v>13360</v>
          </cell>
        </row>
        <row r="37">
          <cell r="A37" t="str">
            <v>37GCH01</v>
          </cell>
          <cell r="B37" t="str">
            <v>GCH01</v>
          </cell>
          <cell r="C37">
            <v>37</v>
          </cell>
          <cell r="D37">
            <v>16.84</v>
          </cell>
          <cell r="E37">
            <v>17314</v>
          </cell>
          <cell r="F37">
            <v>14919</v>
          </cell>
          <cell r="G37">
            <v>13405</v>
          </cell>
        </row>
        <row r="38">
          <cell r="A38" t="str">
            <v>38GCH01</v>
          </cell>
          <cell r="B38" t="str">
            <v>GCH01</v>
          </cell>
          <cell r="C38">
            <v>38</v>
          </cell>
          <cell r="D38">
            <v>16.66</v>
          </cell>
          <cell r="E38">
            <v>17373</v>
          </cell>
          <cell r="F38">
            <v>14970</v>
          </cell>
          <cell r="G38">
            <v>13451</v>
          </cell>
        </row>
        <row r="39">
          <cell r="A39" t="str">
            <v>39GCH01</v>
          </cell>
          <cell r="B39" t="str">
            <v>GCH01</v>
          </cell>
          <cell r="C39">
            <v>39</v>
          </cell>
          <cell r="D39">
            <v>16.48</v>
          </cell>
          <cell r="E39">
            <v>17433</v>
          </cell>
          <cell r="F39">
            <v>15022</v>
          </cell>
          <cell r="G39">
            <v>13498</v>
          </cell>
        </row>
        <row r="40">
          <cell r="A40" t="str">
            <v>40GCH01</v>
          </cell>
          <cell r="B40" t="str">
            <v>GCH01</v>
          </cell>
          <cell r="C40">
            <v>40</v>
          </cell>
          <cell r="D40">
            <v>16.29</v>
          </cell>
          <cell r="E40">
            <v>17493</v>
          </cell>
          <cell r="F40">
            <v>15074</v>
          </cell>
          <cell r="G40">
            <v>13544</v>
          </cell>
        </row>
        <row r="41">
          <cell r="A41" t="str">
            <v>5GCH02</v>
          </cell>
          <cell r="B41" t="str">
            <v>GCH02</v>
          </cell>
          <cell r="C41">
            <v>5</v>
          </cell>
          <cell r="D41">
            <v>20.74</v>
          </cell>
          <cell r="E41">
            <v>17441</v>
          </cell>
          <cell r="F41">
            <v>14564</v>
          </cell>
          <cell r="G41">
            <v>13029</v>
          </cell>
        </row>
        <row r="42">
          <cell r="A42" t="str">
            <v>6GCH02</v>
          </cell>
          <cell r="B42" t="str">
            <v>GCH02</v>
          </cell>
          <cell r="C42">
            <v>6</v>
          </cell>
          <cell r="D42">
            <v>20.59</v>
          </cell>
          <cell r="E42">
            <v>17477</v>
          </cell>
          <cell r="F42">
            <v>14594</v>
          </cell>
          <cell r="G42">
            <v>13056</v>
          </cell>
        </row>
        <row r="43">
          <cell r="A43" t="str">
            <v>7GCH02</v>
          </cell>
          <cell r="B43" t="str">
            <v>GCH02</v>
          </cell>
          <cell r="C43">
            <v>7</v>
          </cell>
          <cell r="D43">
            <v>20.440000000000001</v>
          </cell>
          <cell r="E43">
            <v>17514</v>
          </cell>
          <cell r="F43">
            <v>14625</v>
          </cell>
          <cell r="G43">
            <v>13083</v>
          </cell>
        </row>
        <row r="44">
          <cell r="A44" t="str">
            <v>8GCH02</v>
          </cell>
          <cell r="B44" t="str">
            <v>GCH02</v>
          </cell>
          <cell r="C44">
            <v>8</v>
          </cell>
          <cell r="D44">
            <v>20.29</v>
          </cell>
          <cell r="E44">
            <v>17550</v>
          </cell>
          <cell r="F44">
            <v>14655</v>
          </cell>
          <cell r="G44">
            <v>13110</v>
          </cell>
        </row>
        <row r="45">
          <cell r="A45" t="str">
            <v>9GCH02</v>
          </cell>
          <cell r="B45" t="str">
            <v>GCH02</v>
          </cell>
          <cell r="C45">
            <v>9</v>
          </cell>
          <cell r="D45">
            <v>20.14</v>
          </cell>
          <cell r="E45">
            <v>17586</v>
          </cell>
          <cell r="F45">
            <v>14685</v>
          </cell>
          <cell r="G45">
            <v>13137</v>
          </cell>
        </row>
        <row r="46">
          <cell r="A46" t="str">
            <v>10GCH02</v>
          </cell>
          <cell r="B46" t="str">
            <v>GCH02</v>
          </cell>
          <cell r="C46">
            <v>10</v>
          </cell>
          <cell r="D46">
            <v>20</v>
          </cell>
          <cell r="E46">
            <v>17622</v>
          </cell>
          <cell r="F46">
            <v>14715</v>
          </cell>
          <cell r="G46">
            <v>13164</v>
          </cell>
        </row>
        <row r="47">
          <cell r="A47" t="str">
            <v>11GCH02</v>
          </cell>
          <cell r="B47" t="str">
            <v>GCH02</v>
          </cell>
          <cell r="C47">
            <v>11</v>
          </cell>
          <cell r="D47">
            <v>19.850000000000001</v>
          </cell>
          <cell r="E47">
            <v>17658</v>
          </cell>
          <cell r="F47">
            <v>14745</v>
          </cell>
          <cell r="G47">
            <v>13190</v>
          </cell>
        </row>
        <row r="48">
          <cell r="A48" t="str">
            <v>12GCH02</v>
          </cell>
          <cell r="B48" t="str">
            <v>GCH02</v>
          </cell>
          <cell r="C48">
            <v>12</v>
          </cell>
          <cell r="D48">
            <v>19.7</v>
          </cell>
          <cell r="E48">
            <v>17693</v>
          </cell>
          <cell r="F48">
            <v>14774</v>
          </cell>
          <cell r="G48">
            <v>13217</v>
          </cell>
        </row>
        <row r="49">
          <cell r="A49" t="str">
            <v>13GCH02</v>
          </cell>
          <cell r="B49" t="str">
            <v>GCH02</v>
          </cell>
          <cell r="C49">
            <v>13</v>
          </cell>
          <cell r="D49">
            <v>19.55</v>
          </cell>
          <cell r="E49">
            <v>17729</v>
          </cell>
          <cell r="F49">
            <v>14804</v>
          </cell>
          <cell r="G49">
            <v>13243</v>
          </cell>
        </row>
        <row r="50">
          <cell r="A50" t="str">
            <v>14GCH02</v>
          </cell>
          <cell r="B50" t="str">
            <v>GCH02</v>
          </cell>
          <cell r="C50">
            <v>14</v>
          </cell>
          <cell r="D50">
            <v>19.399999999999999</v>
          </cell>
          <cell r="E50">
            <v>17763</v>
          </cell>
          <cell r="F50">
            <v>14833</v>
          </cell>
          <cell r="G50">
            <v>13269</v>
          </cell>
        </row>
        <row r="51">
          <cell r="A51" t="str">
            <v>15GCH02</v>
          </cell>
          <cell r="B51" t="str">
            <v>GCH02</v>
          </cell>
          <cell r="C51">
            <v>15</v>
          </cell>
          <cell r="D51">
            <v>19.25</v>
          </cell>
          <cell r="E51">
            <v>17798</v>
          </cell>
          <cell r="F51">
            <v>14862</v>
          </cell>
          <cell r="G51">
            <v>13295</v>
          </cell>
        </row>
        <row r="52">
          <cell r="A52" t="str">
            <v>16GCH02</v>
          </cell>
          <cell r="B52" t="str">
            <v>GCH02</v>
          </cell>
          <cell r="C52">
            <v>16</v>
          </cell>
          <cell r="D52">
            <v>19.11</v>
          </cell>
          <cell r="E52">
            <v>17833</v>
          </cell>
          <cell r="F52">
            <v>14891</v>
          </cell>
          <cell r="G52">
            <v>13322</v>
          </cell>
        </row>
        <row r="53">
          <cell r="A53" t="str">
            <v>17GCH02</v>
          </cell>
          <cell r="B53" t="str">
            <v>GCH02</v>
          </cell>
          <cell r="C53">
            <v>17</v>
          </cell>
          <cell r="D53">
            <v>18.96</v>
          </cell>
          <cell r="E53">
            <v>17869</v>
          </cell>
          <cell r="F53">
            <v>14921</v>
          </cell>
          <cell r="G53">
            <v>13348</v>
          </cell>
        </row>
        <row r="54">
          <cell r="A54" t="str">
            <v>18GCH02</v>
          </cell>
          <cell r="B54" t="str">
            <v>GCH02</v>
          </cell>
          <cell r="C54">
            <v>18</v>
          </cell>
          <cell r="D54">
            <v>18.809999999999999</v>
          </cell>
          <cell r="E54">
            <v>17905</v>
          </cell>
          <cell r="F54">
            <v>14951</v>
          </cell>
          <cell r="G54">
            <v>13375</v>
          </cell>
        </row>
        <row r="55">
          <cell r="A55" t="str">
            <v>19GCH02</v>
          </cell>
          <cell r="B55" t="str">
            <v>GCH02</v>
          </cell>
          <cell r="C55">
            <v>19</v>
          </cell>
          <cell r="D55">
            <v>18.66</v>
          </cell>
          <cell r="E55">
            <v>17941</v>
          </cell>
          <cell r="F55">
            <v>14981</v>
          </cell>
          <cell r="G55">
            <v>13402</v>
          </cell>
        </row>
        <row r="56">
          <cell r="A56" t="str">
            <v>20GCH02</v>
          </cell>
          <cell r="B56" t="str">
            <v>GCH02</v>
          </cell>
          <cell r="C56">
            <v>20</v>
          </cell>
          <cell r="D56">
            <v>18.510000000000002</v>
          </cell>
          <cell r="E56">
            <v>17978</v>
          </cell>
          <cell r="F56">
            <v>15012</v>
          </cell>
          <cell r="G56">
            <v>13429</v>
          </cell>
        </row>
        <row r="57">
          <cell r="A57" t="str">
            <v>21GCH02</v>
          </cell>
          <cell r="B57" t="str">
            <v>GCH02</v>
          </cell>
          <cell r="C57">
            <v>21</v>
          </cell>
          <cell r="D57">
            <v>18.36</v>
          </cell>
          <cell r="E57">
            <v>18015</v>
          </cell>
          <cell r="F57">
            <v>15043</v>
          </cell>
          <cell r="G57">
            <v>13457</v>
          </cell>
        </row>
        <row r="58">
          <cell r="A58" t="str">
            <v>22GCH02</v>
          </cell>
          <cell r="B58" t="str">
            <v>GCH02</v>
          </cell>
          <cell r="C58">
            <v>22</v>
          </cell>
          <cell r="D58">
            <v>18.22</v>
          </cell>
          <cell r="E58">
            <v>18053</v>
          </cell>
          <cell r="F58">
            <v>15075</v>
          </cell>
          <cell r="G58">
            <v>13486</v>
          </cell>
        </row>
        <row r="59">
          <cell r="A59" t="str">
            <v>23GCH02</v>
          </cell>
          <cell r="B59" t="str">
            <v>GCH02</v>
          </cell>
          <cell r="C59">
            <v>23</v>
          </cell>
          <cell r="D59">
            <v>18.07</v>
          </cell>
          <cell r="E59">
            <v>18093</v>
          </cell>
          <cell r="F59">
            <v>15108</v>
          </cell>
          <cell r="G59">
            <v>13515</v>
          </cell>
        </row>
        <row r="60">
          <cell r="A60" t="str">
            <v>24GCH02</v>
          </cell>
          <cell r="B60" t="str">
            <v>GCH02</v>
          </cell>
          <cell r="C60">
            <v>24</v>
          </cell>
          <cell r="D60">
            <v>17.920000000000002</v>
          </cell>
          <cell r="E60">
            <v>18133</v>
          </cell>
          <cell r="F60">
            <v>15142</v>
          </cell>
          <cell r="G60">
            <v>13546</v>
          </cell>
        </row>
        <row r="61">
          <cell r="A61" t="str">
            <v>25GCH02</v>
          </cell>
          <cell r="B61" t="str">
            <v>GCH02</v>
          </cell>
          <cell r="C61">
            <v>25</v>
          </cell>
          <cell r="D61">
            <v>17.77</v>
          </cell>
          <cell r="E61">
            <v>18175</v>
          </cell>
          <cell r="F61">
            <v>15177</v>
          </cell>
          <cell r="G61">
            <v>13577</v>
          </cell>
        </row>
        <row r="62">
          <cell r="A62" t="str">
            <v>26GCH02</v>
          </cell>
          <cell r="B62" t="str">
            <v>GCH02</v>
          </cell>
          <cell r="C62">
            <v>26</v>
          </cell>
          <cell r="D62">
            <v>17.62</v>
          </cell>
          <cell r="E62">
            <v>18220</v>
          </cell>
          <cell r="F62">
            <v>15214</v>
          </cell>
          <cell r="G62">
            <v>13610</v>
          </cell>
        </row>
        <row r="63">
          <cell r="A63" t="str">
            <v>27GCH02</v>
          </cell>
          <cell r="B63" t="str">
            <v>GCH02</v>
          </cell>
          <cell r="C63">
            <v>27</v>
          </cell>
          <cell r="D63">
            <v>17.47</v>
          </cell>
          <cell r="E63">
            <v>18265</v>
          </cell>
          <cell r="F63">
            <v>15252</v>
          </cell>
          <cell r="G63">
            <v>13644</v>
          </cell>
        </row>
        <row r="64">
          <cell r="A64" t="str">
            <v>28GCH02</v>
          </cell>
          <cell r="B64" t="str">
            <v>GCH02</v>
          </cell>
          <cell r="C64">
            <v>28</v>
          </cell>
          <cell r="D64">
            <v>17.329999999999998</v>
          </cell>
          <cell r="E64">
            <v>18312</v>
          </cell>
          <cell r="F64">
            <v>15291</v>
          </cell>
          <cell r="G64">
            <v>13679</v>
          </cell>
        </row>
        <row r="65">
          <cell r="A65" t="str">
            <v>29GCH02</v>
          </cell>
          <cell r="B65" t="str">
            <v>GCH02</v>
          </cell>
          <cell r="C65">
            <v>29</v>
          </cell>
          <cell r="D65">
            <v>17.18</v>
          </cell>
          <cell r="E65">
            <v>18361</v>
          </cell>
          <cell r="F65">
            <v>15332</v>
          </cell>
          <cell r="G65">
            <v>13716</v>
          </cell>
        </row>
        <row r="66">
          <cell r="A66" t="str">
            <v>30GCH02</v>
          </cell>
          <cell r="B66" t="str">
            <v>GCH02</v>
          </cell>
          <cell r="C66">
            <v>30</v>
          </cell>
          <cell r="D66">
            <v>17.03</v>
          </cell>
          <cell r="E66">
            <v>18411</v>
          </cell>
          <cell r="F66">
            <v>15374</v>
          </cell>
          <cell r="G66">
            <v>13754</v>
          </cell>
        </row>
        <row r="67">
          <cell r="A67" t="str">
            <v>31GCH02</v>
          </cell>
          <cell r="B67" t="str">
            <v>GCH02</v>
          </cell>
          <cell r="C67">
            <v>31</v>
          </cell>
          <cell r="D67">
            <v>16.88</v>
          </cell>
          <cell r="E67">
            <v>18465</v>
          </cell>
          <cell r="F67">
            <v>15419</v>
          </cell>
          <cell r="G67">
            <v>13793</v>
          </cell>
        </row>
        <row r="68">
          <cell r="A68" t="str">
            <v>32GCH02</v>
          </cell>
          <cell r="B68" t="str">
            <v>GCH02</v>
          </cell>
          <cell r="C68">
            <v>32</v>
          </cell>
          <cell r="D68">
            <v>16.73</v>
          </cell>
          <cell r="E68">
            <v>18519</v>
          </cell>
          <cell r="F68">
            <v>15464</v>
          </cell>
          <cell r="G68">
            <v>13834</v>
          </cell>
        </row>
        <row r="69">
          <cell r="A69" t="str">
            <v>33GCH02</v>
          </cell>
          <cell r="B69" t="str">
            <v>GCH02</v>
          </cell>
          <cell r="C69">
            <v>33</v>
          </cell>
          <cell r="D69">
            <v>16.579999999999998</v>
          </cell>
          <cell r="E69">
            <v>18577</v>
          </cell>
          <cell r="F69">
            <v>15512</v>
          </cell>
          <cell r="G69">
            <v>13877</v>
          </cell>
        </row>
        <row r="70">
          <cell r="A70" t="str">
            <v>34GCH02</v>
          </cell>
          <cell r="B70" t="str">
            <v>GCH02</v>
          </cell>
          <cell r="C70">
            <v>34</v>
          </cell>
          <cell r="D70">
            <v>16.440000000000001</v>
          </cell>
          <cell r="E70">
            <v>18635</v>
          </cell>
          <cell r="F70">
            <v>15561</v>
          </cell>
          <cell r="G70">
            <v>13920</v>
          </cell>
        </row>
        <row r="71">
          <cell r="A71" t="str">
            <v>35GCH02</v>
          </cell>
          <cell r="B71" t="str">
            <v>GCH02</v>
          </cell>
          <cell r="C71">
            <v>35</v>
          </cell>
          <cell r="D71">
            <v>16.29</v>
          </cell>
          <cell r="E71">
            <v>18695</v>
          </cell>
          <cell r="F71">
            <v>15611</v>
          </cell>
          <cell r="G71">
            <v>13966</v>
          </cell>
        </row>
        <row r="72">
          <cell r="A72" t="str">
            <v>36GCH02</v>
          </cell>
          <cell r="B72" t="str">
            <v>GCH02</v>
          </cell>
          <cell r="C72">
            <v>36</v>
          </cell>
          <cell r="D72">
            <v>16.14</v>
          </cell>
          <cell r="E72">
            <v>18757</v>
          </cell>
          <cell r="F72">
            <v>15663</v>
          </cell>
          <cell r="G72">
            <v>14012</v>
          </cell>
        </row>
        <row r="73">
          <cell r="A73" t="str">
            <v>37GCH02</v>
          </cell>
          <cell r="B73" t="str">
            <v>GCH02</v>
          </cell>
          <cell r="C73">
            <v>37</v>
          </cell>
          <cell r="D73">
            <v>15.99</v>
          </cell>
          <cell r="E73">
            <v>18820</v>
          </cell>
          <cell r="F73">
            <v>15716</v>
          </cell>
          <cell r="G73">
            <v>14060</v>
          </cell>
        </row>
        <row r="74">
          <cell r="A74" t="str">
            <v>38GCH02</v>
          </cell>
          <cell r="B74" t="str">
            <v>GCH02</v>
          </cell>
          <cell r="C74">
            <v>38</v>
          </cell>
          <cell r="D74">
            <v>15.84</v>
          </cell>
          <cell r="E74">
            <v>18885</v>
          </cell>
          <cell r="F74">
            <v>15769</v>
          </cell>
          <cell r="G74">
            <v>14108</v>
          </cell>
        </row>
        <row r="75">
          <cell r="A75" t="str">
            <v>39GCH02</v>
          </cell>
          <cell r="B75" t="str">
            <v>GCH02</v>
          </cell>
          <cell r="C75">
            <v>39</v>
          </cell>
          <cell r="D75">
            <v>15.69</v>
          </cell>
          <cell r="E75">
            <v>18950</v>
          </cell>
          <cell r="F75">
            <v>15824</v>
          </cell>
          <cell r="G75">
            <v>14156</v>
          </cell>
        </row>
        <row r="76">
          <cell r="A76" t="str">
            <v>40GCH02</v>
          </cell>
          <cell r="B76" t="str">
            <v>GCH02</v>
          </cell>
          <cell r="C76">
            <v>40</v>
          </cell>
          <cell r="D76">
            <v>15.55</v>
          </cell>
          <cell r="E76">
            <v>19015</v>
          </cell>
          <cell r="F76">
            <v>15878</v>
          </cell>
          <cell r="G76">
            <v>14205</v>
          </cell>
        </row>
        <row r="77">
          <cell r="A77" t="str">
            <v>5GCH04</v>
          </cell>
          <cell r="B77" t="str">
            <v>GCH04</v>
          </cell>
          <cell r="C77">
            <v>5</v>
          </cell>
          <cell r="D77">
            <v>23.48</v>
          </cell>
          <cell r="E77">
            <v>16162</v>
          </cell>
          <cell r="F77">
            <v>13294</v>
          </cell>
          <cell r="G77">
            <v>12317</v>
          </cell>
        </row>
        <row r="78">
          <cell r="A78" t="str">
            <v>6GCH04</v>
          </cell>
          <cell r="B78" t="str">
            <v>GCH04</v>
          </cell>
          <cell r="C78">
            <v>6</v>
          </cell>
          <cell r="D78">
            <v>23.31</v>
          </cell>
          <cell r="E78">
            <v>16196</v>
          </cell>
          <cell r="F78">
            <v>13322</v>
          </cell>
          <cell r="G78">
            <v>12343</v>
          </cell>
        </row>
        <row r="79">
          <cell r="A79" t="str">
            <v>7GCH04</v>
          </cell>
          <cell r="B79" t="str">
            <v>GCH04</v>
          </cell>
          <cell r="C79">
            <v>7</v>
          </cell>
          <cell r="D79">
            <v>23.14</v>
          </cell>
          <cell r="E79">
            <v>16230</v>
          </cell>
          <cell r="F79">
            <v>13350</v>
          </cell>
          <cell r="G79">
            <v>12368</v>
          </cell>
        </row>
        <row r="80">
          <cell r="A80" t="str">
            <v>8GCH04</v>
          </cell>
          <cell r="B80" t="str">
            <v>GCH04</v>
          </cell>
          <cell r="C80">
            <v>8</v>
          </cell>
          <cell r="D80">
            <v>22.97</v>
          </cell>
          <cell r="E80">
            <v>16264</v>
          </cell>
          <cell r="F80">
            <v>13377</v>
          </cell>
          <cell r="G80">
            <v>12394</v>
          </cell>
        </row>
        <row r="81">
          <cell r="A81" t="str">
            <v>9GCH04</v>
          </cell>
          <cell r="B81" t="str">
            <v>GCH04</v>
          </cell>
          <cell r="C81">
            <v>9</v>
          </cell>
          <cell r="D81">
            <v>22.81</v>
          </cell>
          <cell r="E81">
            <v>16297</v>
          </cell>
          <cell r="F81">
            <v>13405</v>
          </cell>
          <cell r="G81">
            <v>12419</v>
          </cell>
        </row>
        <row r="82">
          <cell r="A82" t="str">
            <v>10GCH04</v>
          </cell>
          <cell r="B82" t="str">
            <v>GCH04</v>
          </cell>
          <cell r="C82">
            <v>10</v>
          </cell>
          <cell r="D82">
            <v>22.64</v>
          </cell>
          <cell r="E82">
            <v>16330</v>
          </cell>
          <cell r="F82">
            <v>13432</v>
          </cell>
          <cell r="G82">
            <v>12445</v>
          </cell>
        </row>
        <row r="83">
          <cell r="A83" t="str">
            <v>11GCH04</v>
          </cell>
          <cell r="B83" t="str">
            <v>GCH04</v>
          </cell>
          <cell r="C83">
            <v>11</v>
          </cell>
          <cell r="D83">
            <v>22.47</v>
          </cell>
          <cell r="E83">
            <v>16364</v>
          </cell>
          <cell r="F83">
            <v>13459</v>
          </cell>
          <cell r="G83">
            <v>12470</v>
          </cell>
        </row>
        <row r="84">
          <cell r="A84" t="str">
            <v>12GCH04</v>
          </cell>
          <cell r="B84" t="str">
            <v>GCH04</v>
          </cell>
          <cell r="C84">
            <v>12</v>
          </cell>
          <cell r="D84">
            <v>22.3</v>
          </cell>
          <cell r="E84">
            <v>16396</v>
          </cell>
          <cell r="F84">
            <v>13486</v>
          </cell>
          <cell r="G84">
            <v>12495</v>
          </cell>
        </row>
        <row r="85">
          <cell r="A85" t="str">
            <v>13GCH04</v>
          </cell>
          <cell r="B85" t="str">
            <v>GCH04</v>
          </cell>
          <cell r="C85">
            <v>13</v>
          </cell>
          <cell r="D85">
            <v>22.14</v>
          </cell>
          <cell r="E85">
            <v>16428</v>
          </cell>
          <cell r="F85">
            <v>13513</v>
          </cell>
          <cell r="G85">
            <v>12520</v>
          </cell>
        </row>
        <row r="86">
          <cell r="A86" t="str">
            <v>14GCH04</v>
          </cell>
          <cell r="B86" t="str">
            <v>GCH04</v>
          </cell>
          <cell r="C86">
            <v>14</v>
          </cell>
          <cell r="D86">
            <v>21.97</v>
          </cell>
          <cell r="E86">
            <v>16461</v>
          </cell>
          <cell r="F86">
            <v>13540</v>
          </cell>
          <cell r="G86">
            <v>12544</v>
          </cell>
        </row>
        <row r="87">
          <cell r="A87" t="str">
            <v>15GCH04</v>
          </cell>
          <cell r="B87" t="str">
            <v>GCH04</v>
          </cell>
          <cell r="C87">
            <v>15</v>
          </cell>
          <cell r="D87">
            <v>21.8</v>
          </cell>
          <cell r="E87">
            <v>16493</v>
          </cell>
          <cell r="F87">
            <v>13566</v>
          </cell>
          <cell r="G87">
            <v>12569</v>
          </cell>
        </row>
        <row r="88">
          <cell r="A88" t="str">
            <v>16GCH04</v>
          </cell>
          <cell r="B88" t="str">
            <v>GCH04</v>
          </cell>
          <cell r="C88">
            <v>16</v>
          </cell>
          <cell r="D88">
            <v>21.63</v>
          </cell>
          <cell r="E88">
            <v>16526</v>
          </cell>
          <cell r="F88">
            <v>13593</v>
          </cell>
          <cell r="G88">
            <v>12594</v>
          </cell>
        </row>
        <row r="89">
          <cell r="A89" t="str">
            <v>17GCH04</v>
          </cell>
          <cell r="B89" t="str">
            <v>GCH04</v>
          </cell>
          <cell r="C89">
            <v>17</v>
          </cell>
          <cell r="D89">
            <v>21.46</v>
          </cell>
          <cell r="E89">
            <v>16559</v>
          </cell>
          <cell r="F89">
            <v>13620</v>
          </cell>
          <cell r="G89">
            <v>12619</v>
          </cell>
        </row>
        <row r="90">
          <cell r="A90" t="str">
            <v>18GCH04</v>
          </cell>
          <cell r="B90" t="str">
            <v>GCH04</v>
          </cell>
          <cell r="C90">
            <v>18</v>
          </cell>
          <cell r="D90">
            <v>21.3</v>
          </cell>
          <cell r="E90">
            <v>16591</v>
          </cell>
          <cell r="F90">
            <v>13647</v>
          </cell>
          <cell r="G90">
            <v>12644</v>
          </cell>
        </row>
        <row r="91">
          <cell r="A91" t="str">
            <v>19GCH04</v>
          </cell>
          <cell r="B91" t="str">
            <v>GCH04</v>
          </cell>
          <cell r="C91">
            <v>19</v>
          </cell>
          <cell r="D91">
            <v>21.13</v>
          </cell>
          <cell r="E91">
            <v>16625</v>
          </cell>
          <cell r="F91">
            <v>13675</v>
          </cell>
          <cell r="G91">
            <v>12670</v>
          </cell>
        </row>
        <row r="92">
          <cell r="A92" t="str">
            <v>20GCH04</v>
          </cell>
          <cell r="B92" t="str">
            <v>GCH04</v>
          </cell>
          <cell r="C92">
            <v>20</v>
          </cell>
          <cell r="D92">
            <v>20.96</v>
          </cell>
          <cell r="E92">
            <v>16659</v>
          </cell>
          <cell r="F92">
            <v>13703</v>
          </cell>
          <cell r="G92">
            <v>12696</v>
          </cell>
        </row>
        <row r="93">
          <cell r="A93" t="str">
            <v>21GCH04</v>
          </cell>
          <cell r="B93" t="str">
            <v>GCH04</v>
          </cell>
          <cell r="C93">
            <v>21</v>
          </cell>
          <cell r="D93">
            <v>20.79</v>
          </cell>
          <cell r="E93">
            <v>16694</v>
          </cell>
          <cell r="F93">
            <v>13731</v>
          </cell>
          <cell r="G93">
            <v>12722</v>
          </cell>
        </row>
        <row r="94">
          <cell r="A94" t="str">
            <v>22GCH04</v>
          </cell>
          <cell r="B94" t="str">
            <v>GCH04</v>
          </cell>
          <cell r="C94">
            <v>22</v>
          </cell>
          <cell r="D94">
            <v>20.62</v>
          </cell>
          <cell r="E94">
            <v>16730</v>
          </cell>
          <cell r="F94">
            <v>13761</v>
          </cell>
          <cell r="G94">
            <v>12749</v>
          </cell>
        </row>
        <row r="95">
          <cell r="A95" t="str">
            <v>23GCH04</v>
          </cell>
          <cell r="B95" t="str">
            <v>GCH04</v>
          </cell>
          <cell r="C95">
            <v>23</v>
          </cell>
          <cell r="D95">
            <v>20.46</v>
          </cell>
          <cell r="E95">
            <v>16766</v>
          </cell>
          <cell r="F95">
            <v>13791</v>
          </cell>
          <cell r="G95">
            <v>12777</v>
          </cell>
        </row>
        <row r="96">
          <cell r="A96" t="str">
            <v>24GCH04</v>
          </cell>
          <cell r="B96" t="str">
            <v>GCH04</v>
          </cell>
          <cell r="C96">
            <v>24</v>
          </cell>
          <cell r="D96">
            <v>20.29</v>
          </cell>
          <cell r="E96">
            <v>16804</v>
          </cell>
          <cell r="F96">
            <v>13822</v>
          </cell>
          <cell r="G96">
            <v>12806</v>
          </cell>
        </row>
        <row r="97">
          <cell r="A97" t="str">
            <v>25GCH04</v>
          </cell>
          <cell r="B97" t="str">
            <v>GCH04</v>
          </cell>
          <cell r="C97">
            <v>25</v>
          </cell>
          <cell r="D97">
            <v>20.12</v>
          </cell>
          <cell r="E97">
            <v>16844</v>
          </cell>
          <cell r="F97">
            <v>13854</v>
          </cell>
          <cell r="G97">
            <v>12836</v>
          </cell>
        </row>
        <row r="98">
          <cell r="A98" t="str">
            <v>26GCH04</v>
          </cell>
          <cell r="B98" t="str">
            <v>GCH04</v>
          </cell>
          <cell r="C98">
            <v>26</v>
          </cell>
          <cell r="D98">
            <v>19.95</v>
          </cell>
          <cell r="E98">
            <v>16884</v>
          </cell>
          <cell r="F98">
            <v>13887</v>
          </cell>
          <cell r="G98">
            <v>12867</v>
          </cell>
        </row>
        <row r="99">
          <cell r="A99" t="str">
            <v>27GCH04</v>
          </cell>
          <cell r="B99" t="str">
            <v>GCH04</v>
          </cell>
          <cell r="C99">
            <v>27</v>
          </cell>
          <cell r="D99">
            <v>19.78</v>
          </cell>
          <cell r="E99">
            <v>16926</v>
          </cell>
          <cell r="F99">
            <v>13922</v>
          </cell>
          <cell r="G99">
            <v>12899</v>
          </cell>
        </row>
        <row r="100">
          <cell r="A100" t="str">
            <v>28GCH04</v>
          </cell>
          <cell r="B100" t="str">
            <v>GCH04</v>
          </cell>
          <cell r="C100">
            <v>28</v>
          </cell>
          <cell r="D100">
            <v>19.62</v>
          </cell>
          <cell r="E100">
            <v>16970</v>
          </cell>
          <cell r="F100">
            <v>13958</v>
          </cell>
          <cell r="G100">
            <v>12932</v>
          </cell>
        </row>
        <row r="101">
          <cell r="A101" t="str">
            <v>29GCH04</v>
          </cell>
          <cell r="B101" t="str">
            <v>GCH04</v>
          </cell>
          <cell r="C101">
            <v>29</v>
          </cell>
          <cell r="D101">
            <v>19.45</v>
          </cell>
          <cell r="E101">
            <v>17014</v>
          </cell>
          <cell r="F101">
            <v>13995</v>
          </cell>
          <cell r="G101">
            <v>12966</v>
          </cell>
        </row>
        <row r="102">
          <cell r="A102" t="str">
            <v>30GCH04</v>
          </cell>
          <cell r="B102" t="str">
            <v>GCH04</v>
          </cell>
          <cell r="C102">
            <v>30</v>
          </cell>
          <cell r="D102">
            <v>19.28</v>
          </cell>
          <cell r="E102">
            <v>17062</v>
          </cell>
          <cell r="F102">
            <v>14034</v>
          </cell>
          <cell r="G102">
            <v>13002</v>
          </cell>
        </row>
        <row r="103">
          <cell r="A103" t="str">
            <v>31GCH04</v>
          </cell>
          <cell r="B103" t="str">
            <v>GCH04</v>
          </cell>
          <cell r="C103">
            <v>31</v>
          </cell>
          <cell r="D103">
            <v>19.11</v>
          </cell>
          <cell r="E103">
            <v>17111</v>
          </cell>
          <cell r="F103">
            <v>14074</v>
          </cell>
          <cell r="G103">
            <v>13040</v>
          </cell>
        </row>
        <row r="104">
          <cell r="A104" t="str">
            <v>32GCH04</v>
          </cell>
          <cell r="B104" t="str">
            <v>GCH04</v>
          </cell>
          <cell r="C104">
            <v>32</v>
          </cell>
          <cell r="D104">
            <v>18.940000000000001</v>
          </cell>
          <cell r="E104">
            <v>17162</v>
          </cell>
          <cell r="F104">
            <v>14116</v>
          </cell>
          <cell r="G104">
            <v>13079</v>
          </cell>
        </row>
        <row r="105">
          <cell r="A105" t="str">
            <v>33GCH04</v>
          </cell>
          <cell r="B105" t="str">
            <v>GCH04</v>
          </cell>
          <cell r="C105">
            <v>33</v>
          </cell>
          <cell r="D105">
            <v>18.78</v>
          </cell>
          <cell r="E105">
            <v>17214</v>
          </cell>
          <cell r="F105">
            <v>14160</v>
          </cell>
          <cell r="G105">
            <v>13119</v>
          </cell>
        </row>
        <row r="106">
          <cell r="A106" t="str">
            <v>34GCH04</v>
          </cell>
          <cell r="B106" t="str">
            <v>GCH04</v>
          </cell>
          <cell r="C106">
            <v>34</v>
          </cell>
          <cell r="D106">
            <v>18.61</v>
          </cell>
          <cell r="E106">
            <v>17269</v>
          </cell>
          <cell r="F106">
            <v>14204</v>
          </cell>
          <cell r="G106">
            <v>13160</v>
          </cell>
        </row>
        <row r="107">
          <cell r="A107" t="str">
            <v>35GCH04</v>
          </cell>
          <cell r="B107" t="str">
            <v>GCH04</v>
          </cell>
          <cell r="C107">
            <v>35</v>
          </cell>
          <cell r="D107">
            <v>18.440000000000001</v>
          </cell>
          <cell r="E107">
            <v>17325</v>
          </cell>
          <cell r="F107">
            <v>14250</v>
          </cell>
          <cell r="G107">
            <v>13203</v>
          </cell>
        </row>
        <row r="108">
          <cell r="A108" t="str">
            <v>36GCH04</v>
          </cell>
          <cell r="B108" t="str">
            <v>GCH04</v>
          </cell>
          <cell r="C108">
            <v>36</v>
          </cell>
          <cell r="D108">
            <v>18.27</v>
          </cell>
          <cell r="E108">
            <v>17382</v>
          </cell>
          <cell r="F108">
            <v>14297</v>
          </cell>
          <cell r="G108">
            <v>13247</v>
          </cell>
        </row>
        <row r="109">
          <cell r="A109" t="str">
            <v>37GCH04</v>
          </cell>
          <cell r="B109" t="str">
            <v>GCH04</v>
          </cell>
          <cell r="C109">
            <v>37</v>
          </cell>
          <cell r="D109">
            <v>18.100000000000001</v>
          </cell>
          <cell r="E109">
            <v>17441</v>
          </cell>
          <cell r="F109">
            <v>14346</v>
          </cell>
          <cell r="G109">
            <v>13292</v>
          </cell>
        </row>
        <row r="110">
          <cell r="A110" t="str">
            <v>38GCH04</v>
          </cell>
          <cell r="B110" t="str">
            <v>GCH04</v>
          </cell>
          <cell r="C110">
            <v>38</v>
          </cell>
          <cell r="D110">
            <v>17.940000000000001</v>
          </cell>
          <cell r="E110">
            <v>17501</v>
          </cell>
          <cell r="F110">
            <v>14395</v>
          </cell>
          <cell r="G110">
            <v>13337</v>
          </cell>
        </row>
        <row r="111">
          <cell r="A111" t="str">
            <v>39GCH04</v>
          </cell>
          <cell r="B111" t="str">
            <v>GCH04</v>
          </cell>
          <cell r="C111">
            <v>39</v>
          </cell>
          <cell r="D111">
            <v>17.77</v>
          </cell>
          <cell r="E111">
            <v>17561</v>
          </cell>
          <cell r="F111">
            <v>14444</v>
          </cell>
          <cell r="G111">
            <v>13383</v>
          </cell>
        </row>
        <row r="112">
          <cell r="A112" t="str">
            <v>40GCH04</v>
          </cell>
          <cell r="B112" t="str">
            <v>GCH04</v>
          </cell>
          <cell r="C112">
            <v>40</v>
          </cell>
          <cell r="D112">
            <v>17.600000000000001</v>
          </cell>
          <cell r="E112">
            <v>17622</v>
          </cell>
          <cell r="F112">
            <v>14494</v>
          </cell>
          <cell r="G112">
            <v>13429</v>
          </cell>
        </row>
        <row r="113">
          <cell r="A113" t="str">
            <v>5GCH06</v>
          </cell>
          <cell r="B113" t="str">
            <v>GCH06</v>
          </cell>
          <cell r="C113">
            <v>5</v>
          </cell>
          <cell r="D113">
            <v>24.37</v>
          </cell>
          <cell r="E113">
            <v>15687</v>
          </cell>
          <cell r="F113">
            <v>13100</v>
          </cell>
          <cell r="G113">
            <v>12060</v>
          </cell>
        </row>
        <row r="114">
          <cell r="A114" t="str">
            <v>6GCH06</v>
          </cell>
          <cell r="B114" t="str">
            <v>GCH06</v>
          </cell>
          <cell r="C114">
            <v>6</v>
          </cell>
          <cell r="D114">
            <v>24.2</v>
          </cell>
          <cell r="E114">
            <v>15720</v>
          </cell>
          <cell r="F114">
            <v>13127</v>
          </cell>
          <cell r="G114">
            <v>12085</v>
          </cell>
        </row>
        <row r="115">
          <cell r="A115" t="str">
            <v>7GCH06</v>
          </cell>
          <cell r="B115" t="str">
            <v>GCH06</v>
          </cell>
          <cell r="C115">
            <v>7</v>
          </cell>
          <cell r="D115">
            <v>24.02</v>
          </cell>
          <cell r="E115">
            <v>15752</v>
          </cell>
          <cell r="F115">
            <v>13154</v>
          </cell>
          <cell r="G115">
            <v>12110</v>
          </cell>
        </row>
        <row r="116">
          <cell r="A116" t="str">
            <v>8GCH06</v>
          </cell>
          <cell r="B116" t="str">
            <v>GCH06</v>
          </cell>
          <cell r="C116">
            <v>8</v>
          </cell>
          <cell r="D116">
            <v>23.85</v>
          </cell>
          <cell r="E116">
            <v>15785</v>
          </cell>
          <cell r="F116">
            <v>13182</v>
          </cell>
          <cell r="G116">
            <v>12135</v>
          </cell>
        </row>
        <row r="117">
          <cell r="A117" t="str">
            <v>9GCH06</v>
          </cell>
          <cell r="B117" t="str">
            <v>GCH06</v>
          </cell>
          <cell r="C117">
            <v>9</v>
          </cell>
          <cell r="D117">
            <v>23.67</v>
          </cell>
          <cell r="E117">
            <v>15818</v>
          </cell>
          <cell r="F117">
            <v>13209</v>
          </cell>
          <cell r="G117">
            <v>12160</v>
          </cell>
        </row>
        <row r="118">
          <cell r="A118" t="str">
            <v>10GCH06</v>
          </cell>
          <cell r="B118" t="str">
            <v>GCH06</v>
          </cell>
          <cell r="C118">
            <v>10</v>
          </cell>
          <cell r="D118">
            <v>23.5</v>
          </cell>
          <cell r="E118">
            <v>15850</v>
          </cell>
          <cell r="F118">
            <v>13236</v>
          </cell>
          <cell r="G118">
            <v>12185</v>
          </cell>
        </row>
        <row r="119">
          <cell r="A119" t="str">
            <v>11GCH06</v>
          </cell>
          <cell r="B119" t="str">
            <v>GCH06</v>
          </cell>
          <cell r="C119">
            <v>11</v>
          </cell>
          <cell r="D119">
            <v>23.33</v>
          </cell>
          <cell r="E119">
            <v>15881</v>
          </cell>
          <cell r="F119">
            <v>13262</v>
          </cell>
          <cell r="G119">
            <v>12210</v>
          </cell>
        </row>
        <row r="120">
          <cell r="A120" t="str">
            <v>12GCH06</v>
          </cell>
          <cell r="B120" t="str">
            <v>GCH06</v>
          </cell>
          <cell r="C120">
            <v>12</v>
          </cell>
          <cell r="D120">
            <v>23.15</v>
          </cell>
          <cell r="E120">
            <v>15914</v>
          </cell>
          <cell r="F120">
            <v>13289</v>
          </cell>
          <cell r="G120">
            <v>12234</v>
          </cell>
        </row>
        <row r="121">
          <cell r="A121" t="str">
            <v>13GCH06</v>
          </cell>
          <cell r="B121" t="str">
            <v>GCH06</v>
          </cell>
          <cell r="C121">
            <v>13</v>
          </cell>
          <cell r="D121">
            <v>22.98</v>
          </cell>
          <cell r="E121">
            <v>15945</v>
          </cell>
          <cell r="F121">
            <v>13315</v>
          </cell>
          <cell r="G121">
            <v>12258</v>
          </cell>
        </row>
        <row r="122">
          <cell r="A122" t="str">
            <v>14GCH06</v>
          </cell>
          <cell r="B122" t="str">
            <v>GCH06</v>
          </cell>
          <cell r="C122">
            <v>14</v>
          </cell>
          <cell r="D122">
            <v>22.8</v>
          </cell>
          <cell r="E122">
            <v>15977</v>
          </cell>
          <cell r="F122">
            <v>13342</v>
          </cell>
          <cell r="G122">
            <v>12283</v>
          </cell>
        </row>
        <row r="123">
          <cell r="A123" t="str">
            <v>15GCH06</v>
          </cell>
          <cell r="B123" t="str">
            <v>GCH06</v>
          </cell>
          <cell r="C123">
            <v>15</v>
          </cell>
          <cell r="D123">
            <v>22.63</v>
          </cell>
          <cell r="E123">
            <v>16008</v>
          </cell>
          <cell r="F123">
            <v>13368</v>
          </cell>
          <cell r="G123">
            <v>12307</v>
          </cell>
        </row>
        <row r="124">
          <cell r="A124" t="str">
            <v>16GCH06</v>
          </cell>
          <cell r="B124" t="str">
            <v>GCH06</v>
          </cell>
          <cell r="C124">
            <v>16</v>
          </cell>
          <cell r="D124">
            <v>22.45</v>
          </cell>
          <cell r="E124">
            <v>16039</v>
          </cell>
          <cell r="F124">
            <v>13394</v>
          </cell>
          <cell r="G124">
            <v>12331</v>
          </cell>
        </row>
        <row r="125">
          <cell r="A125" t="str">
            <v>17GCH06</v>
          </cell>
          <cell r="B125" t="str">
            <v>GCH06</v>
          </cell>
          <cell r="C125">
            <v>17</v>
          </cell>
          <cell r="D125">
            <v>22.28</v>
          </cell>
          <cell r="E125">
            <v>16072</v>
          </cell>
          <cell r="F125">
            <v>13421</v>
          </cell>
          <cell r="G125">
            <v>12355</v>
          </cell>
        </row>
        <row r="126">
          <cell r="A126" t="str">
            <v>18GCH06</v>
          </cell>
          <cell r="B126" t="str">
            <v>GCH06</v>
          </cell>
          <cell r="C126">
            <v>18</v>
          </cell>
          <cell r="D126">
            <v>22.11</v>
          </cell>
          <cell r="E126">
            <v>16104</v>
          </cell>
          <cell r="F126">
            <v>13448</v>
          </cell>
          <cell r="G126">
            <v>12380</v>
          </cell>
        </row>
        <row r="127">
          <cell r="A127" t="str">
            <v>19GCH06</v>
          </cell>
          <cell r="B127" t="str">
            <v>GCH06</v>
          </cell>
          <cell r="C127">
            <v>19</v>
          </cell>
          <cell r="D127">
            <v>21.93</v>
          </cell>
          <cell r="E127">
            <v>16136</v>
          </cell>
          <cell r="F127">
            <v>13475</v>
          </cell>
          <cell r="G127">
            <v>12405</v>
          </cell>
        </row>
        <row r="128">
          <cell r="A128" t="str">
            <v>20GCH06</v>
          </cell>
          <cell r="B128" t="str">
            <v>GCH06</v>
          </cell>
          <cell r="C128">
            <v>20</v>
          </cell>
          <cell r="D128">
            <v>21.76</v>
          </cell>
          <cell r="E128">
            <v>16169</v>
          </cell>
          <cell r="F128">
            <v>13502</v>
          </cell>
          <cell r="G128">
            <v>12431</v>
          </cell>
        </row>
        <row r="129">
          <cell r="A129" t="str">
            <v>21GCH06</v>
          </cell>
          <cell r="B129" t="str">
            <v>GCH06</v>
          </cell>
          <cell r="C129">
            <v>21</v>
          </cell>
          <cell r="D129">
            <v>21.58</v>
          </cell>
          <cell r="E129">
            <v>16202</v>
          </cell>
          <cell r="F129">
            <v>13530</v>
          </cell>
          <cell r="G129">
            <v>12456</v>
          </cell>
        </row>
        <row r="130">
          <cell r="A130" t="str">
            <v>22GCH06</v>
          </cell>
          <cell r="B130" t="str">
            <v>GCH06</v>
          </cell>
          <cell r="C130">
            <v>22</v>
          </cell>
          <cell r="D130">
            <v>21.41</v>
          </cell>
          <cell r="E130">
            <v>16237</v>
          </cell>
          <cell r="F130">
            <v>13559</v>
          </cell>
          <cell r="G130">
            <v>12483</v>
          </cell>
        </row>
        <row r="131">
          <cell r="A131" t="str">
            <v>23GCH06</v>
          </cell>
          <cell r="B131" t="str">
            <v>GCH06</v>
          </cell>
          <cell r="C131">
            <v>23</v>
          </cell>
          <cell r="D131">
            <v>21.23</v>
          </cell>
          <cell r="E131">
            <v>16273</v>
          </cell>
          <cell r="F131">
            <v>13589</v>
          </cell>
          <cell r="G131">
            <v>12510</v>
          </cell>
        </row>
        <row r="132">
          <cell r="A132" t="str">
            <v>24GCH06</v>
          </cell>
          <cell r="B132" t="str">
            <v>GCH06</v>
          </cell>
          <cell r="C132">
            <v>24</v>
          </cell>
          <cell r="D132">
            <v>21.06</v>
          </cell>
          <cell r="E132">
            <v>16310</v>
          </cell>
          <cell r="F132">
            <v>13620</v>
          </cell>
          <cell r="G132">
            <v>12539</v>
          </cell>
        </row>
        <row r="133">
          <cell r="A133" t="str">
            <v>25GCH06</v>
          </cell>
          <cell r="B133" t="str">
            <v>GCH06</v>
          </cell>
          <cell r="C133">
            <v>25</v>
          </cell>
          <cell r="D133">
            <v>20.89</v>
          </cell>
          <cell r="E133">
            <v>16347</v>
          </cell>
          <cell r="F133">
            <v>13651</v>
          </cell>
          <cell r="G133">
            <v>12568</v>
          </cell>
        </row>
        <row r="134">
          <cell r="A134" t="str">
            <v>26GCH06</v>
          </cell>
          <cell r="B134" t="str">
            <v>GCH06</v>
          </cell>
          <cell r="C134">
            <v>26</v>
          </cell>
          <cell r="D134">
            <v>20.71</v>
          </cell>
          <cell r="E134">
            <v>16387</v>
          </cell>
          <cell r="F134">
            <v>13684</v>
          </cell>
          <cell r="G134">
            <v>12598</v>
          </cell>
        </row>
        <row r="135">
          <cell r="A135" t="str">
            <v>27GCH06</v>
          </cell>
          <cell r="B135" t="str">
            <v>GCH06</v>
          </cell>
          <cell r="C135">
            <v>27</v>
          </cell>
          <cell r="D135">
            <v>20.54</v>
          </cell>
          <cell r="E135">
            <v>16427</v>
          </cell>
          <cell r="F135">
            <v>13718</v>
          </cell>
          <cell r="G135">
            <v>12629</v>
          </cell>
        </row>
        <row r="136">
          <cell r="A136" t="str">
            <v>28GCH06</v>
          </cell>
          <cell r="B136" t="str">
            <v>GCH06</v>
          </cell>
          <cell r="C136">
            <v>28</v>
          </cell>
          <cell r="D136">
            <v>20.36</v>
          </cell>
          <cell r="E136">
            <v>16470</v>
          </cell>
          <cell r="F136">
            <v>13754</v>
          </cell>
          <cell r="G136">
            <v>12662</v>
          </cell>
        </row>
        <row r="137">
          <cell r="A137" t="str">
            <v>29GCH06</v>
          </cell>
          <cell r="B137" t="str">
            <v>GCH06</v>
          </cell>
          <cell r="C137">
            <v>29</v>
          </cell>
          <cell r="D137">
            <v>20.190000000000001</v>
          </cell>
          <cell r="E137">
            <v>16514</v>
          </cell>
          <cell r="F137">
            <v>13790</v>
          </cell>
          <cell r="G137">
            <v>12696</v>
          </cell>
        </row>
        <row r="138">
          <cell r="A138" t="str">
            <v>30GCH06</v>
          </cell>
          <cell r="B138" t="str">
            <v>GCH06</v>
          </cell>
          <cell r="C138">
            <v>30</v>
          </cell>
          <cell r="D138">
            <v>20.010000000000002</v>
          </cell>
          <cell r="E138">
            <v>16560</v>
          </cell>
          <cell r="F138">
            <v>13829</v>
          </cell>
          <cell r="G138">
            <v>12731</v>
          </cell>
        </row>
        <row r="139">
          <cell r="A139" t="str">
            <v>31GCH06</v>
          </cell>
          <cell r="B139" t="str">
            <v>GCH06</v>
          </cell>
          <cell r="C139">
            <v>31</v>
          </cell>
          <cell r="D139">
            <v>19.84</v>
          </cell>
          <cell r="E139">
            <v>16607</v>
          </cell>
          <cell r="F139">
            <v>13868</v>
          </cell>
          <cell r="G139">
            <v>12768</v>
          </cell>
        </row>
        <row r="140">
          <cell r="A140" t="str">
            <v>32GCH06</v>
          </cell>
          <cell r="B140" t="str">
            <v>GCH06</v>
          </cell>
          <cell r="C140">
            <v>32</v>
          </cell>
          <cell r="D140">
            <v>19.670000000000002</v>
          </cell>
          <cell r="E140">
            <v>16657</v>
          </cell>
          <cell r="F140">
            <v>13910</v>
          </cell>
          <cell r="G140">
            <v>12806</v>
          </cell>
        </row>
        <row r="141">
          <cell r="A141" t="str">
            <v>33GCH06</v>
          </cell>
          <cell r="B141" t="str">
            <v>GCH06</v>
          </cell>
          <cell r="C141">
            <v>33</v>
          </cell>
          <cell r="D141">
            <v>19.489999999999998</v>
          </cell>
          <cell r="E141">
            <v>16708</v>
          </cell>
          <cell r="F141">
            <v>13952</v>
          </cell>
          <cell r="G141">
            <v>12845</v>
          </cell>
        </row>
        <row r="142">
          <cell r="A142" t="str">
            <v>34GCH06</v>
          </cell>
          <cell r="B142" t="str">
            <v>GCH06</v>
          </cell>
          <cell r="C142">
            <v>34</v>
          </cell>
          <cell r="D142">
            <v>19.32</v>
          </cell>
          <cell r="E142">
            <v>16760</v>
          </cell>
          <cell r="F142">
            <v>13996</v>
          </cell>
          <cell r="G142">
            <v>12885</v>
          </cell>
        </row>
        <row r="143">
          <cell r="A143" t="str">
            <v>35GCH06</v>
          </cell>
          <cell r="B143" t="str">
            <v>GCH06</v>
          </cell>
          <cell r="C143">
            <v>35</v>
          </cell>
          <cell r="D143">
            <v>19.14</v>
          </cell>
          <cell r="E143">
            <v>16815</v>
          </cell>
          <cell r="F143">
            <v>14042</v>
          </cell>
          <cell r="G143">
            <v>12927</v>
          </cell>
        </row>
        <row r="144">
          <cell r="A144" t="str">
            <v>36GCH06</v>
          </cell>
          <cell r="B144" t="str">
            <v>GCH06</v>
          </cell>
          <cell r="C144">
            <v>36</v>
          </cell>
          <cell r="D144">
            <v>18.97</v>
          </cell>
          <cell r="E144">
            <v>16871</v>
          </cell>
          <cell r="F144">
            <v>14089</v>
          </cell>
          <cell r="G144">
            <v>12970</v>
          </cell>
        </row>
        <row r="145">
          <cell r="A145" t="str">
            <v>37GCH06</v>
          </cell>
          <cell r="B145" t="str">
            <v>GCH06</v>
          </cell>
          <cell r="C145">
            <v>37</v>
          </cell>
          <cell r="D145">
            <v>18.79</v>
          </cell>
          <cell r="E145">
            <v>16928</v>
          </cell>
          <cell r="F145">
            <v>14136</v>
          </cell>
          <cell r="G145">
            <v>13014</v>
          </cell>
        </row>
        <row r="146">
          <cell r="A146" t="str">
            <v>38GCH06</v>
          </cell>
          <cell r="B146" t="str">
            <v>GCH06</v>
          </cell>
          <cell r="C146">
            <v>38</v>
          </cell>
          <cell r="D146">
            <v>18.62</v>
          </cell>
          <cell r="E146">
            <v>16986</v>
          </cell>
          <cell r="F146">
            <v>14185</v>
          </cell>
          <cell r="G146">
            <v>13058</v>
          </cell>
        </row>
        <row r="147">
          <cell r="A147" t="str">
            <v>39GCH06</v>
          </cell>
          <cell r="B147" t="str">
            <v>GCH06</v>
          </cell>
          <cell r="C147">
            <v>39</v>
          </cell>
          <cell r="D147">
            <v>18.440000000000001</v>
          </cell>
          <cell r="E147">
            <v>17045</v>
          </cell>
          <cell r="F147">
            <v>14233</v>
          </cell>
          <cell r="G147">
            <v>13103</v>
          </cell>
        </row>
        <row r="148">
          <cell r="A148" t="str">
            <v>40GCH06</v>
          </cell>
          <cell r="B148" t="str">
            <v>GCH06</v>
          </cell>
          <cell r="C148">
            <v>40</v>
          </cell>
          <cell r="D148">
            <v>18.27</v>
          </cell>
          <cell r="E148">
            <v>17103</v>
          </cell>
          <cell r="F148">
            <v>14283</v>
          </cell>
          <cell r="G148">
            <v>13148</v>
          </cell>
        </row>
        <row r="149">
          <cell r="A149" t="str">
            <v>5SCZ01</v>
          </cell>
          <cell r="B149" t="str">
            <v>SCZ01</v>
          </cell>
          <cell r="C149">
            <v>5</v>
          </cell>
          <cell r="D149">
            <v>24.43</v>
          </cell>
          <cell r="E149">
            <v>15475</v>
          </cell>
          <cell r="F149">
            <v>13331</v>
          </cell>
          <cell r="G149">
            <v>12142</v>
          </cell>
        </row>
        <row r="150">
          <cell r="A150" t="str">
            <v>6SCZ01</v>
          </cell>
          <cell r="B150" t="str">
            <v>SCZ01</v>
          </cell>
          <cell r="C150">
            <v>6</v>
          </cell>
          <cell r="D150">
            <v>24.26</v>
          </cell>
          <cell r="E150">
            <v>15495</v>
          </cell>
          <cell r="F150">
            <v>13349</v>
          </cell>
          <cell r="G150">
            <v>12167</v>
          </cell>
        </row>
        <row r="151">
          <cell r="A151" t="str">
            <v>7SCZ01</v>
          </cell>
          <cell r="B151" t="str">
            <v>SCZ01</v>
          </cell>
          <cell r="C151">
            <v>7</v>
          </cell>
          <cell r="D151">
            <v>24.08</v>
          </cell>
          <cell r="E151">
            <v>15527</v>
          </cell>
          <cell r="F151">
            <v>13376</v>
          </cell>
          <cell r="G151">
            <v>12192</v>
          </cell>
        </row>
        <row r="152">
          <cell r="A152" t="str">
            <v>8SCZ01</v>
          </cell>
          <cell r="B152" t="str">
            <v>SCZ01</v>
          </cell>
          <cell r="C152">
            <v>8</v>
          </cell>
          <cell r="D152">
            <v>23.91</v>
          </cell>
          <cell r="E152">
            <v>15559</v>
          </cell>
          <cell r="F152">
            <v>13404</v>
          </cell>
          <cell r="G152">
            <v>12218</v>
          </cell>
        </row>
        <row r="153">
          <cell r="A153" t="str">
            <v>9SCZ01</v>
          </cell>
          <cell r="B153" t="str">
            <v>SCZ01</v>
          </cell>
          <cell r="C153">
            <v>9</v>
          </cell>
          <cell r="D153">
            <v>23.73</v>
          </cell>
          <cell r="E153">
            <v>15592</v>
          </cell>
          <cell r="F153">
            <v>13432</v>
          </cell>
          <cell r="G153">
            <v>12243</v>
          </cell>
        </row>
        <row r="154">
          <cell r="A154" t="str">
            <v>10SCZ01</v>
          </cell>
          <cell r="B154" t="str">
            <v>SCZ01</v>
          </cell>
          <cell r="C154">
            <v>10</v>
          </cell>
          <cell r="D154">
            <v>23.56</v>
          </cell>
          <cell r="E154">
            <v>15623</v>
          </cell>
          <cell r="F154">
            <v>13459</v>
          </cell>
          <cell r="G154">
            <v>12268</v>
          </cell>
        </row>
        <row r="155">
          <cell r="A155" t="str">
            <v>11SCZ01</v>
          </cell>
          <cell r="B155" t="str">
            <v>SCZ01</v>
          </cell>
          <cell r="C155">
            <v>11</v>
          </cell>
          <cell r="D155">
            <v>23.38</v>
          </cell>
          <cell r="E155">
            <v>15654</v>
          </cell>
          <cell r="F155">
            <v>13486</v>
          </cell>
          <cell r="G155">
            <v>12292</v>
          </cell>
        </row>
        <row r="156">
          <cell r="A156" t="str">
            <v>12SCZ01</v>
          </cell>
          <cell r="B156" t="str">
            <v>SCZ01</v>
          </cell>
          <cell r="C156">
            <v>12</v>
          </cell>
          <cell r="D156">
            <v>23.21</v>
          </cell>
          <cell r="E156">
            <v>15686</v>
          </cell>
          <cell r="F156">
            <v>13513</v>
          </cell>
          <cell r="G156">
            <v>12317</v>
          </cell>
        </row>
        <row r="157">
          <cell r="A157" t="str">
            <v>13SCZ01</v>
          </cell>
          <cell r="B157" t="str">
            <v>SCZ01</v>
          </cell>
          <cell r="C157">
            <v>13</v>
          </cell>
          <cell r="D157">
            <v>23.04</v>
          </cell>
          <cell r="E157">
            <v>15717</v>
          </cell>
          <cell r="F157">
            <v>13540</v>
          </cell>
          <cell r="G157">
            <v>12341</v>
          </cell>
        </row>
        <row r="158">
          <cell r="A158" t="str">
            <v>14SCZ01</v>
          </cell>
          <cell r="B158" t="str">
            <v>SCZ01</v>
          </cell>
          <cell r="C158">
            <v>14</v>
          </cell>
          <cell r="D158">
            <v>22.86</v>
          </cell>
          <cell r="E158">
            <v>15748</v>
          </cell>
          <cell r="F158">
            <v>13567</v>
          </cell>
          <cell r="G158">
            <v>12366</v>
          </cell>
        </row>
        <row r="159">
          <cell r="A159" t="str">
            <v>15SCZ01</v>
          </cell>
          <cell r="B159" t="str">
            <v>SCZ01</v>
          </cell>
          <cell r="C159">
            <v>15</v>
          </cell>
          <cell r="D159">
            <v>22.69</v>
          </cell>
          <cell r="E159">
            <v>15779</v>
          </cell>
          <cell r="F159">
            <v>13593</v>
          </cell>
          <cell r="G159">
            <v>12390</v>
          </cell>
        </row>
        <row r="160">
          <cell r="A160" t="str">
            <v>16SCZ01</v>
          </cell>
          <cell r="B160" t="str">
            <v>SCZ01</v>
          </cell>
          <cell r="C160">
            <v>16</v>
          </cell>
          <cell r="D160">
            <v>22.51</v>
          </cell>
          <cell r="E160">
            <v>15810</v>
          </cell>
          <cell r="F160">
            <v>13620</v>
          </cell>
          <cell r="G160">
            <v>12415</v>
          </cell>
        </row>
        <row r="161">
          <cell r="A161" t="str">
            <v>17SCZ01</v>
          </cell>
          <cell r="B161" t="str">
            <v>SCZ01</v>
          </cell>
          <cell r="C161">
            <v>17</v>
          </cell>
          <cell r="D161">
            <v>22.34</v>
          </cell>
          <cell r="E161">
            <v>15841</v>
          </cell>
          <cell r="F161">
            <v>13647</v>
          </cell>
          <cell r="G161">
            <v>12439</v>
          </cell>
        </row>
        <row r="162">
          <cell r="A162" t="str">
            <v>18SCZ01</v>
          </cell>
          <cell r="B162" t="str">
            <v>SCZ01</v>
          </cell>
          <cell r="C162">
            <v>18</v>
          </cell>
          <cell r="D162">
            <v>22.16</v>
          </cell>
          <cell r="E162">
            <v>15873</v>
          </cell>
          <cell r="F162">
            <v>13674</v>
          </cell>
          <cell r="G162">
            <v>12464</v>
          </cell>
        </row>
        <row r="163">
          <cell r="A163" t="str">
            <v>19SCZ01</v>
          </cell>
          <cell r="B163" t="str">
            <v>SCZ01</v>
          </cell>
          <cell r="C163">
            <v>19</v>
          </cell>
          <cell r="D163">
            <v>21.99</v>
          </cell>
          <cell r="E163">
            <v>15905</v>
          </cell>
          <cell r="F163">
            <v>13702</v>
          </cell>
          <cell r="G163">
            <v>12489</v>
          </cell>
        </row>
        <row r="164">
          <cell r="A164" t="str">
            <v>20SCZ01</v>
          </cell>
          <cell r="B164" t="str">
            <v>SCZ01</v>
          </cell>
          <cell r="C164">
            <v>20</v>
          </cell>
          <cell r="D164">
            <v>21.81</v>
          </cell>
          <cell r="E164">
            <v>15938</v>
          </cell>
          <cell r="F164">
            <v>13730</v>
          </cell>
          <cell r="G164">
            <v>12515</v>
          </cell>
        </row>
        <row r="165">
          <cell r="A165" t="str">
            <v>21SCZ01</v>
          </cell>
          <cell r="B165" t="str">
            <v>SCZ01</v>
          </cell>
          <cell r="C165">
            <v>21</v>
          </cell>
          <cell r="D165">
            <v>21.64</v>
          </cell>
          <cell r="E165">
            <v>15971</v>
          </cell>
          <cell r="F165">
            <v>13759</v>
          </cell>
          <cell r="G165">
            <v>12541</v>
          </cell>
        </row>
        <row r="166">
          <cell r="A166" t="str">
            <v>22SCZ01</v>
          </cell>
          <cell r="B166" t="str">
            <v>SCZ01</v>
          </cell>
          <cell r="C166">
            <v>22</v>
          </cell>
          <cell r="D166">
            <v>21.46</v>
          </cell>
          <cell r="E166">
            <v>16005</v>
          </cell>
          <cell r="F166">
            <v>13788</v>
          </cell>
          <cell r="G166">
            <v>12568</v>
          </cell>
        </row>
        <row r="167">
          <cell r="A167" t="str">
            <v>23SCZ01</v>
          </cell>
          <cell r="B167" t="str">
            <v>SCZ01</v>
          </cell>
          <cell r="C167">
            <v>23</v>
          </cell>
          <cell r="D167">
            <v>21.29</v>
          </cell>
          <cell r="E167">
            <v>16040</v>
          </cell>
          <cell r="F167">
            <v>13818</v>
          </cell>
          <cell r="G167">
            <v>12595</v>
          </cell>
        </row>
        <row r="168">
          <cell r="A168" t="str">
            <v>24SCZ01</v>
          </cell>
          <cell r="B168" t="str">
            <v>SCZ01</v>
          </cell>
          <cell r="C168">
            <v>24</v>
          </cell>
          <cell r="D168">
            <v>21.11</v>
          </cell>
          <cell r="E168">
            <v>16076</v>
          </cell>
          <cell r="F168">
            <v>13849</v>
          </cell>
          <cell r="G168">
            <v>12624</v>
          </cell>
        </row>
        <row r="169">
          <cell r="A169" t="str">
            <v>25SCZ01</v>
          </cell>
          <cell r="B169" t="str">
            <v>SCZ01</v>
          </cell>
          <cell r="C169">
            <v>25</v>
          </cell>
          <cell r="D169">
            <v>20.94</v>
          </cell>
          <cell r="E169">
            <v>16114</v>
          </cell>
          <cell r="F169">
            <v>13882</v>
          </cell>
          <cell r="G169">
            <v>12653</v>
          </cell>
        </row>
        <row r="170">
          <cell r="A170" t="str">
            <v>26SCZ01</v>
          </cell>
          <cell r="B170" t="str">
            <v>SCZ01</v>
          </cell>
          <cell r="C170">
            <v>26</v>
          </cell>
          <cell r="D170">
            <v>20.76</v>
          </cell>
          <cell r="E170">
            <v>16152</v>
          </cell>
          <cell r="F170">
            <v>13915</v>
          </cell>
          <cell r="G170">
            <v>12683</v>
          </cell>
        </row>
        <row r="171">
          <cell r="A171" t="str">
            <v>27SCZ01</v>
          </cell>
          <cell r="B171" t="str">
            <v>SCZ01</v>
          </cell>
          <cell r="C171">
            <v>27</v>
          </cell>
          <cell r="D171">
            <v>20.59</v>
          </cell>
          <cell r="E171">
            <v>16193</v>
          </cell>
          <cell r="F171">
            <v>13950</v>
          </cell>
          <cell r="G171">
            <v>12715</v>
          </cell>
        </row>
        <row r="172">
          <cell r="A172" t="str">
            <v>28SCZ01</v>
          </cell>
          <cell r="B172" t="str">
            <v>SCZ01</v>
          </cell>
          <cell r="C172">
            <v>28</v>
          </cell>
          <cell r="D172">
            <v>20.41</v>
          </cell>
          <cell r="E172">
            <v>16235</v>
          </cell>
          <cell r="F172">
            <v>13986</v>
          </cell>
          <cell r="G172">
            <v>12748</v>
          </cell>
        </row>
        <row r="173">
          <cell r="A173" t="str">
            <v>29SCZ01</v>
          </cell>
          <cell r="B173" t="str">
            <v>SCZ01</v>
          </cell>
          <cell r="C173">
            <v>29</v>
          </cell>
          <cell r="D173">
            <v>20.239999999999998</v>
          </cell>
          <cell r="E173">
            <v>16278</v>
          </cell>
          <cell r="F173">
            <v>14023</v>
          </cell>
          <cell r="G173">
            <v>12782</v>
          </cell>
        </row>
        <row r="174">
          <cell r="A174" t="str">
            <v>30SCZ01</v>
          </cell>
          <cell r="B174" t="str">
            <v>SCZ01</v>
          </cell>
          <cell r="C174">
            <v>30</v>
          </cell>
          <cell r="D174">
            <v>20.059999999999999</v>
          </cell>
          <cell r="E174">
            <v>16323</v>
          </cell>
          <cell r="F174">
            <v>14062</v>
          </cell>
          <cell r="G174">
            <v>12817</v>
          </cell>
        </row>
        <row r="175">
          <cell r="A175" t="str">
            <v>31SCZ01</v>
          </cell>
          <cell r="B175" t="str">
            <v>SCZ01</v>
          </cell>
          <cell r="C175">
            <v>31</v>
          </cell>
          <cell r="D175">
            <v>19.89</v>
          </cell>
          <cell r="E175">
            <v>16369</v>
          </cell>
          <cell r="F175">
            <v>14102</v>
          </cell>
          <cell r="G175">
            <v>12854</v>
          </cell>
        </row>
        <row r="176">
          <cell r="A176" t="str">
            <v>32SCZ01</v>
          </cell>
          <cell r="B176" t="str">
            <v>SCZ01</v>
          </cell>
          <cell r="C176">
            <v>32</v>
          </cell>
          <cell r="D176">
            <v>19.71</v>
          </cell>
          <cell r="E176">
            <v>16418</v>
          </cell>
          <cell r="F176">
            <v>14144</v>
          </cell>
          <cell r="G176">
            <v>12892</v>
          </cell>
        </row>
        <row r="177">
          <cell r="A177" t="str">
            <v>33SCZ01</v>
          </cell>
          <cell r="B177" t="str">
            <v>SCZ01</v>
          </cell>
          <cell r="C177">
            <v>33</v>
          </cell>
          <cell r="D177">
            <v>19.54</v>
          </cell>
          <cell r="E177">
            <v>16469</v>
          </cell>
          <cell r="F177">
            <v>14188</v>
          </cell>
          <cell r="G177">
            <v>12932</v>
          </cell>
        </row>
        <row r="178">
          <cell r="A178" t="str">
            <v>34SCZ01</v>
          </cell>
          <cell r="B178" t="str">
            <v>SCZ01</v>
          </cell>
          <cell r="C178">
            <v>34</v>
          </cell>
          <cell r="D178">
            <v>19.37</v>
          </cell>
          <cell r="E178">
            <v>16520</v>
          </cell>
          <cell r="F178">
            <v>14232</v>
          </cell>
          <cell r="G178">
            <v>12973</v>
          </cell>
        </row>
        <row r="179">
          <cell r="A179" t="str">
            <v>35SCZ01</v>
          </cell>
          <cell r="B179" t="str">
            <v>SCZ01</v>
          </cell>
          <cell r="C179">
            <v>35</v>
          </cell>
          <cell r="D179">
            <v>19.190000000000001</v>
          </cell>
          <cell r="E179">
            <v>16575</v>
          </cell>
          <cell r="F179">
            <v>14279</v>
          </cell>
          <cell r="G179">
            <v>13015</v>
          </cell>
        </row>
        <row r="180">
          <cell r="A180" t="str">
            <v>36SCZ01</v>
          </cell>
          <cell r="B180" t="str">
            <v>SCZ01</v>
          </cell>
          <cell r="C180">
            <v>36</v>
          </cell>
          <cell r="D180">
            <v>19.02</v>
          </cell>
          <cell r="E180">
            <v>16630</v>
          </cell>
          <cell r="F180">
            <v>14326</v>
          </cell>
          <cell r="G180">
            <v>13058</v>
          </cell>
        </row>
        <row r="181">
          <cell r="A181" t="str">
            <v>37SCZ01</v>
          </cell>
          <cell r="B181" t="str">
            <v>SCZ01</v>
          </cell>
          <cell r="C181">
            <v>37</v>
          </cell>
          <cell r="D181">
            <v>18.84</v>
          </cell>
          <cell r="E181">
            <v>16686</v>
          </cell>
          <cell r="F181">
            <v>14375</v>
          </cell>
          <cell r="G181">
            <v>13102</v>
          </cell>
        </row>
        <row r="182">
          <cell r="A182" t="str">
            <v>38SCZ01</v>
          </cell>
          <cell r="B182" t="str">
            <v>SCZ01</v>
          </cell>
          <cell r="C182">
            <v>38</v>
          </cell>
          <cell r="D182">
            <v>18.670000000000002</v>
          </cell>
          <cell r="E182">
            <v>16743</v>
          </cell>
          <cell r="F182">
            <v>14424</v>
          </cell>
          <cell r="G182">
            <v>13147</v>
          </cell>
        </row>
        <row r="183">
          <cell r="A183" t="str">
            <v>39SCZ01</v>
          </cell>
          <cell r="B183" t="str">
            <v>SCZ01</v>
          </cell>
          <cell r="C183">
            <v>39</v>
          </cell>
          <cell r="D183">
            <v>18.489999999999998</v>
          </cell>
          <cell r="E183">
            <v>16801</v>
          </cell>
          <cell r="F183">
            <v>14474</v>
          </cell>
          <cell r="G183">
            <v>13192</v>
          </cell>
        </row>
        <row r="184">
          <cell r="A184" t="str">
            <v>40SCZ01</v>
          </cell>
          <cell r="B184" t="str">
            <v>SCZ01</v>
          </cell>
          <cell r="C184">
            <v>40</v>
          </cell>
          <cell r="D184">
            <v>18.32</v>
          </cell>
          <cell r="E184">
            <v>16859</v>
          </cell>
          <cell r="F184">
            <v>14524</v>
          </cell>
          <cell r="G184">
            <v>13238</v>
          </cell>
        </row>
        <row r="185">
          <cell r="A185" t="str">
            <v>5SCZ02</v>
          </cell>
          <cell r="B185" t="str">
            <v>SCZ02</v>
          </cell>
          <cell r="C185">
            <v>5</v>
          </cell>
          <cell r="D185">
            <v>24.94</v>
          </cell>
          <cell r="E185">
            <v>15817</v>
          </cell>
          <cell r="F185">
            <v>13626</v>
          </cell>
          <cell r="G185">
            <v>12269</v>
          </cell>
        </row>
        <row r="186">
          <cell r="A186" t="str">
            <v>6SCZ02</v>
          </cell>
          <cell r="B186" t="str">
            <v>SCZ02</v>
          </cell>
          <cell r="C186">
            <v>6</v>
          </cell>
          <cell r="D186">
            <v>24.76</v>
          </cell>
          <cell r="E186">
            <v>15851</v>
          </cell>
          <cell r="F186">
            <v>13655</v>
          </cell>
          <cell r="G186">
            <v>12294</v>
          </cell>
        </row>
        <row r="187">
          <cell r="A187" t="str">
            <v>7SCZ02</v>
          </cell>
          <cell r="B187" t="str">
            <v>SCZ02</v>
          </cell>
          <cell r="C187">
            <v>7</v>
          </cell>
          <cell r="D187">
            <v>24.58</v>
          </cell>
          <cell r="E187">
            <v>15883</v>
          </cell>
          <cell r="F187">
            <v>13683</v>
          </cell>
          <cell r="G187">
            <v>12320</v>
          </cell>
        </row>
        <row r="188">
          <cell r="A188" t="str">
            <v>8SCZ02</v>
          </cell>
          <cell r="B188" t="str">
            <v>SCZ02</v>
          </cell>
          <cell r="C188">
            <v>8</v>
          </cell>
          <cell r="D188">
            <v>24.4</v>
          </cell>
          <cell r="E188">
            <v>15916</v>
          </cell>
          <cell r="F188">
            <v>13711</v>
          </cell>
          <cell r="G188">
            <v>12345</v>
          </cell>
        </row>
        <row r="189">
          <cell r="A189" t="str">
            <v>9SCZ02</v>
          </cell>
          <cell r="B189" t="str">
            <v>SCZ02</v>
          </cell>
          <cell r="C189">
            <v>9</v>
          </cell>
          <cell r="D189">
            <v>24.23</v>
          </cell>
          <cell r="E189">
            <v>15948</v>
          </cell>
          <cell r="F189">
            <v>13739</v>
          </cell>
          <cell r="G189">
            <v>12370</v>
          </cell>
        </row>
        <row r="190">
          <cell r="A190" t="str">
            <v>10SCZ02</v>
          </cell>
          <cell r="B190" t="str">
            <v>SCZ02</v>
          </cell>
          <cell r="C190">
            <v>10</v>
          </cell>
          <cell r="D190">
            <v>24.05</v>
          </cell>
          <cell r="E190">
            <v>15981</v>
          </cell>
          <cell r="F190">
            <v>13767</v>
          </cell>
          <cell r="G190">
            <v>12396</v>
          </cell>
        </row>
        <row r="191">
          <cell r="A191" t="str">
            <v>11SCZ02</v>
          </cell>
          <cell r="B191" t="str">
            <v>SCZ02</v>
          </cell>
          <cell r="C191">
            <v>11</v>
          </cell>
          <cell r="D191">
            <v>23.87</v>
          </cell>
          <cell r="E191">
            <v>16013</v>
          </cell>
          <cell r="F191">
            <v>13795</v>
          </cell>
          <cell r="G191">
            <v>12421</v>
          </cell>
        </row>
        <row r="192">
          <cell r="A192" t="str">
            <v>12SCZ02</v>
          </cell>
          <cell r="B192" t="str">
            <v>SCZ02</v>
          </cell>
          <cell r="C192">
            <v>12</v>
          </cell>
          <cell r="D192">
            <v>23.69</v>
          </cell>
          <cell r="E192">
            <v>16046</v>
          </cell>
          <cell r="F192">
            <v>13823</v>
          </cell>
          <cell r="G192">
            <v>12446</v>
          </cell>
        </row>
        <row r="193">
          <cell r="A193" t="str">
            <v>13SCZ02</v>
          </cell>
          <cell r="B193" t="str">
            <v>SCZ02</v>
          </cell>
          <cell r="C193">
            <v>13</v>
          </cell>
          <cell r="D193">
            <v>23.51</v>
          </cell>
          <cell r="E193">
            <v>16077</v>
          </cell>
          <cell r="F193">
            <v>13850</v>
          </cell>
          <cell r="G193">
            <v>12470</v>
          </cell>
        </row>
        <row r="194">
          <cell r="A194" t="str">
            <v>14SCZ02</v>
          </cell>
          <cell r="B194" t="str">
            <v>SCZ02</v>
          </cell>
          <cell r="C194">
            <v>14</v>
          </cell>
          <cell r="D194">
            <v>23.33</v>
          </cell>
          <cell r="E194">
            <v>16109</v>
          </cell>
          <cell r="F194">
            <v>13878</v>
          </cell>
          <cell r="G194">
            <v>12495</v>
          </cell>
        </row>
        <row r="195">
          <cell r="A195" t="str">
            <v>15SCZ02</v>
          </cell>
          <cell r="B195" t="str">
            <v>SCZ02</v>
          </cell>
          <cell r="C195">
            <v>15</v>
          </cell>
          <cell r="D195">
            <v>23.15</v>
          </cell>
          <cell r="E195">
            <v>16141</v>
          </cell>
          <cell r="F195">
            <v>13905</v>
          </cell>
          <cell r="G195">
            <v>12520</v>
          </cell>
        </row>
        <row r="196">
          <cell r="A196" t="str">
            <v>16SCZ02</v>
          </cell>
          <cell r="B196" t="str">
            <v>SCZ02</v>
          </cell>
          <cell r="C196">
            <v>16</v>
          </cell>
          <cell r="D196">
            <v>22.98</v>
          </cell>
          <cell r="E196">
            <v>16173</v>
          </cell>
          <cell r="F196">
            <v>13933</v>
          </cell>
          <cell r="G196">
            <v>12544</v>
          </cell>
        </row>
        <row r="197">
          <cell r="A197" t="str">
            <v>17SCZ02</v>
          </cell>
          <cell r="B197" t="str">
            <v>SCZ02</v>
          </cell>
          <cell r="C197">
            <v>17</v>
          </cell>
          <cell r="D197">
            <v>22.8</v>
          </cell>
          <cell r="E197">
            <v>16205</v>
          </cell>
          <cell r="F197">
            <v>13960</v>
          </cell>
          <cell r="G197">
            <v>12569</v>
          </cell>
        </row>
        <row r="198">
          <cell r="A198" t="str">
            <v>18SCZ02</v>
          </cell>
          <cell r="B198" t="str">
            <v>SCZ02</v>
          </cell>
          <cell r="C198">
            <v>18</v>
          </cell>
          <cell r="D198">
            <v>22.62</v>
          </cell>
          <cell r="E198">
            <v>16237</v>
          </cell>
          <cell r="F198">
            <v>13988</v>
          </cell>
          <cell r="G198">
            <v>12594</v>
          </cell>
        </row>
        <row r="199">
          <cell r="A199" t="str">
            <v>19SCZ02</v>
          </cell>
          <cell r="B199" t="str">
            <v>SCZ02</v>
          </cell>
          <cell r="C199">
            <v>19</v>
          </cell>
          <cell r="D199">
            <v>22.44</v>
          </cell>
          <cell r="E199">
            <v>16270</v>
          </cell>
          <cell r="F199">
            <v>14016</v>
          </cell>
          <cell r="G199">
            <v>12620</v>
          </cell>
        </row>
        <row r="200">
          <cell r="A200" t="str">
            <v>20SCZ02</v>
          </cell>
          <cell r="B200" t="str">
            <v>SCZ02</v>
          </cell>
          <cell r="C200">
            <v>20</v>
          </cell>
          <cell r="D200">
            <v>22.26</v>
          </cell>
          <cell r="E200">
            <v>16303</v>
          </cell>
          <cell r="F200">
            <v>14045</v>
          </cell>
          <cell r="G200">
            <v>12645</v>
          </cell>
        </row>
        <row r="201">
          <cell r="A201" t="str">
            <v>21SCZ02</v>
          </cell>
          <cell r="B201" t="str">
            <v>SCZ02</v>
          </cell>
          <cell r="C201">
            <v>21</v>
          </cell>
          <cell r="D201">
            <v>22.08</v>
          </cell>
          <cell r="E201">
            <v>16337</v>
          </cell>
          <cell r="F201">
            <v>14074</v>
          </cell>
          <cell r="G201">
            <v>12672</v>
          </cell>
        </row>
        <row r="202">
          <cell r="A202" t="str">
            <v>22SCZ02</v>
          </cell>
          <cell r="B202" t="str">
            <v>SCZ02</v>
          </cell>
          <cell r="C202">
            <v>22</v>
          </cell>
          <cell r="D202">
            <v>21.91</v>
          </cell>
          <cell r="E202">
            <v>16372</v>
          </cell>
          <cell r="F202">
            <v>14104</v>
          </cell>
          <cell r="G202">
            <v>12699</v>
          </cell>
        </row>
        <row r="203">
          <cell r="A203" t="str">
            <v>23SCZ02</v>
          </cell>
          <cell r="B203" t="str">
            <v>SCZ02</v>
          </cell>
          <cell r="C203">
            <v>23</v>
          </cell>
          <cell r="D203">
            <v>21.73</v>
          </cell>
          <cell r="E203">
            <v>16408</v>
          </cell>
          <cell r="F203">
            <v>14135</v>
          </cell>
          <cell r="G203">
            <v>12727</v>
          </cell>
        </row>
        <row r="204">
          <cell r="A204" t="str">
            <v>24SCZ02</v>
          </cell>
          <cell r="B204" t="str">
            <v>SCZ02</v>
          </cell>
          <cell r="C204">
            <v>24</v>
          </cell>
          <cell r="D204">
            <v>21.55</v>
          </cell>
          <cell r="E204">
            <v>16445</v>
          </cell>
          <cell r="F204">
            <v>14167</v>
          </cell>
          <cell r="G204">
            <v>12755</v>
          </cell>
        </row>
        <row r="205">
          <cell r="A205" t="str">
            <v>25SCZ02</v>
          </cell>
          <cell r="B205" t="str">
            <v>SCZ02</v>
          </cell>
          <cell r="C205">
            <v>25</v>
          </cell>
          <cell r="D205">
            <v>21.37</v>
          </cell>
          <cell r="E205">
            <v>16483</v>
          </cell>
          <cell r="F205">
            <v>14200</v>
          </cell>
          <cell r="G205">
            <v>12785</v>
          </cell>
        </row>
        <row r="206">
          <cell r="A206" t="str">
            <v>26SCZ02</v>
          </cell>
          <cell r="B206" t="str">
            <v>SCZ02</v>
          </cell>
          <cell r="C206">
            <v>26</v>
          </cell>
          <cell r="D206">
            <v>21.19</v>
          </cell>
          <cell r="E206">
            <v>16523</v>
          </cell>
          <cell r="F206">
            <v>14234</v>
          </cell>
          <cell r="G206">
            <v>12816</v>
          </cell>
        </row>
        <row r="207">
          <cell r="A207" t="str">
            <v>27SCZ02</v>
          </cell>
          <cell r="B207" t="str">
            <v>SCZ02</v>
          </cell>
          <cell r="C207">
            <v>27</v>
          </cell>
          <cell r="D207">
            <v>21.01</v>
          </cell>
          <cell r="E207">
            <v>16564</v>
          </cell>
          <cell r="F207">
            <v>14270</v>
          </cell>
          <cell r="G207">
            <v>12848</v>
          </cell>
        </row>
        <row r="208">
          <cell r="A208" t="str">
            <v>28SCZ02</v>
          </cell>
          <cell r="B208" t="str">
            <v>SCZ02</v>
          </cell>
          <cell r="C208">
            <v>28</v>
          </cell>
          <cell r="D208">
            <v>20.84</v>
          </cell>
          <cell r="E208">
            <v>16606</v>
          </cell>
          <cell r="F208">
            <v>14306</v>
          </cell>
          <cell r="G208">
            <v>12881</v>
          </cell>
        </row>
        <row r="209">
          <cell r="A209" t="str">
            <v>29SCZ02</v>
          </cell>
          <cell r="B209" t="str">
            <v>SCZ02</v>
          </cell>
          <cell r="C209">
            <v>29</v>
          </cell>
          <cell r="D209">
            <v>20.66</v>
          </cell>
          <cell r="E209">
            <v>16652</v>
          </cell>
          <cell r="F209">
            <v>14345</v>
          </cell>
          <cell r="G209">
            <v>12915</v>
          </cell>
        </row>
        <row r="210">
          <cell r="A210" t="str">
            <v>30SCZ02</v>
          </cell>
          <cell r="B210" t="str">
            <v>SCZ02</v>
          </cell>
          <cell r="C210">
            <v>30</v>
          </cell>
          <cell r="D210">
            <v>20.48</v>
          </cell>
          <cell r="E210">
            <v>16697</v>
          </cell>
          <cell r="F210">
            <v>14384</v>
          </cell>
          <cell r="G210">
            <v>12951</v>
          </cell>
        </row>
        <row r="211">
          <cell r="A211" t="str">
            <v>31SCZ02</v>
          </cell>
          <cell r="B211" t="str">
            <v>SCZ02</v>
          </cell>
          <cell r="C211">
            <v>31</v>
          </cell>
          <cell r="D211">
            <v>20.3</v>
          </cell>
          <cell r="E211">
            <v>16746</v>
          </cell>
          <cell r="F211">
            <v>14426</v>
          </cell>
          <cell r="G211">
            <v>12988</v>
          </cell>
        </row>
        <row r="212">
          <cell r="A212" t="str">
            <v>32SCZ02</v>
          </cell>
          <cell r="B212" t="str">
            <v>SCZ02</v>
          </cell>
          <cell r="C212">
            <v>32</v>
          </cell>
          <cell r="D212">
            <v>20.12</v>
          </cell>
          <cell r="E212">
            <v>16795</v>
          </cell>
          <cell r="F212">
            <v>14469</v>
          </cell>
          <cell r="G212">
            <v>13027</v>
          </cell>
        </row>
        <row r="213">
          <cell r="A213" t="str">
            <v>33SCZ02</v>
          </cell>
          <cell r="B213" t="str">
            <v>SCZ02</v>
          </cell>
          <cell r="C213">
            <v>33</v>
          </cell>
          <cell r="D213">
            <v>19.940000000000001</v>
          </cell>
          <cell r="E213">
            <v>16847</v>
          </cell>
          <cell r="F213">
            <v>14513</v>
          </cell>
          <cell r="G213">
            <v>13067</v>
          </cell>
        </row>
        <row r="214">
          <cell r="A214" t="str">
            <v>34SCZ02</v>
          </cell>
          <cell r="B214" t="str">
            <v>SCZ02</v>
          </cell>
          <cell r="C214">
            <v>34</v>
          </cell>
          <cell r="D214">
            <v>19.77</v>
          </cell>
          <cell r="E214">
            <v>16900</v>
          </cell>
          <cell r="F214">
            <v>14559</v>
          </cell>
          <cell r="G214">
            <v>13108</v>
          </cell>
        </row>
        <row r="215">
          <cell r="A215" t="str">
            <v>35SCZ02</v>
          </cell>
          <cell r="B215" t="str">
            <v>SCZ02</v>
          </cell>
          <cell r="C215">
            <v>35</v>
          </cell>
          <cell r="D215">
            <v>19.59</v>
          </cell>
          <cell r="E215">
            <v>16955</v>
          </cell>
          <cell r="F215">
            <v>14606</v>
          </cell>
          <cell r="G215">
            <v>13151</v>
          </cell>
        </row>
        <row r="216">
          <cell r="A216" t="str">
            <v>36SCZ02</v>
          </cell>
          <cell r="B216" t="str">
            <v>SCZ02</v>
          </cell>
          <cell r="C216">
            <v>36</v>
          </cell>
          <cell r="D216">
            <v>19.41</v>
          </cell>
          <cell r="E216">
            <v>17011</v>
          </cell>
          <cell r="F216">
            <v>14654</v>
          </cell>
          <cell r="G216">
            <v>13195</v>
          </cell>
        </row>
        <row r="217">
          <cell r="A217" t="str">
            <v>37SCZ02</v>
          </cell>
          <cell r="B217" t="str">
            <v>SCZ02</v>
          </cell>
          <cell r="C217">
            <v>37</v>
          </cell>
          <cell r="D217">
            <v>19.23</v>
          </cell>
          <cell r="E217">
            <v>17068</v>
          </cell>
          <cell r="F217">
            <v>14704</v>
          </cell>
          <cell r="G217">
            <v>13239</v>
          </cell>
        </row>
        <row r="218">
          <cell r="A218" t="str">
            <v>38SCZ02</v>
          </cell>
          <cell r="B218" t="str">
            <v>SCZ02</v>
          </cell>
          <cell r="C218">
            <v>38</v>
          </cell>
          <cell r="D218">
            <v>19.05</v>
          </cell>
          <cell r="E218">
            <v>17127</v>
          </cell>
          <cell r="F218">
            <v>14754</v>
          </cell>
          <cell r="G218">
            <v>13284</v>
          </cell>
        </row>
        <row r="219">
          <cell r="A219" t="str">
            <v>39SCZ02</v>
          </cell>
          <cell r="B219" t="str">
            <v>SCZ02</v>
          </cell>
          <cell r="C219">
            <v>39</v>
          </cell>
          <cell r="D219">
            <v>18.87</v>
          </cell>
          <cell r="E219">
            <v>17186</v>
          </cell>
          <cell r="F219">
            <v>14805</v>
          </cell>
          <cell r="G219">
            <v>13330</v>
          </cell>
        </row>
        <row r="220">
          <cell r="A220" t="str">
            <v>40SCZ02</v>
          </cell>
          <cell r="B220" t="str">
            <v>SCZ02</v>
          </cell>
          <cell r="C220">
            <v>40</v>
          </cell>
          <cell r="D220">
            <v>18.690000000000001</v>
          </cell>
          <cell r="E220">
            <v>17245</v>
          </cell>
          <cell r="F220">
            <v>14856</v>
          </cell>
          <cell r="G220">
            <v>13376</v>
          </cell>
        </row>
        <row r="221">
          <cell r="A221" t="str">
            <v>5GCH09</v>
          </cell>
          <cell r="B221" t="str">
            <v>GCH09</v>
          </cell>
          <cell r="C221">
            <v>5</v>
          </cell>
          <cell r="D221">
            <v>58.22</v>
          </cell>
          <cell r="E221">
            <v>15546</v>
          </cell>
          <cell r="F221">
            <v>12821</v>
          </cell>
          <cell r="G221">
            <v>11466</v>
          </cell>
        </row>
        <row r="222">
          <cell r="A222" t="str">
            <v>6GCH09</v>
          </cell>
          <cell r="B222" t="str">
            <v>GCH09</v>
          </cell>
          <cell r="C222">
            <v>6</v>
          </cell>
          <cell r="D222">
            <v>57.89</v>
          </cell>
          <cell r="E222">
            <v>15566</v>
          </cell>
          <cell r="F222">
            <v>12837</v>
          </cell>
          <cell r="G222">
            <v>11480</v>
          </cell>
        </row>
        <row r="223">
          <cell r="A223" t="str">
            <v>7GCH09</v>
          </cell>
          <cell r="B223" t="str">
            <v>GCH09</v>
          </cell>
          <cell r="C223">
            <v>7</v>
          </cell>
          <cell r="D223">
            <v>57.56</v>
          </cell>
          <cell r="E223">
            <v>15586</v>
          </cell>
          <cell r="F223">
            <v>12854</v>
          </cell>
          <cell r="G223">
            <v>11495</v>
          </cell>
        </row>
        <row r="224">
          <cell r="A224" t="str">
            <v>8GCH09</v>
          </cell>
          <cell r="B224" t="str">
            <v>GCH09</v>
          </cell>
          <cell r="C224">
            <v>8</v>
          </cell>
          <cell r="D224">
            <v>57.23</v>
          </cell>
          <cell r="E224">
            <v>15606</v>
          </cell>
          <cell r="F224">
            <v>12870</v>
          </cell>
          <cell r="G224">
            <v>11510</v>
          </cell>
        </row>
        <row r="225">
          <cell r="A225" t="str">
            <v>9GCH09</v>
          </cell>
          <cell r="B225" t="str">
            <v>GCH09</v>
          </cell>
          <cell r="C225">
            <v>9</v>
          </cell>
          <cell r="D225">
            <v>56.89</v>
          </cell>
          <cell r="E225">
            <v>15626</v>
          </cell>
          <cell r="F225">
            <v>12887</v>
          </cell>
          <cell r="G225">
            <v>11525</v>
          </cell>
        </row>
        <row r="226">
          <cell r="A226" t="str">
            <v>10GCH09</v>
          </cell>
          <cell r="B226" t="str">
            <v>GCH09</v>
          </cell>
          <cell r="C226">
            <v>10</v>
          </cell>
          <cell r="D226">
            <v>56.55</v>
          </cell>
          <cell r="E226">
            <v>15647</v>
          </cell>
          <cell r="F226">
            <v>12904</v>
          </cell>
          <cell r="G226">
            <v>11540</v>
          </cell>
        </row>
        <row r="227">
          <cell r="A227" t="str">
            <v>11GCH09</v>
          </cell>
          <cell r="B227" t="str">
            <v>GCH09</v>
          </cell>
          <cell r="C227">
            <v>11</v>
          </cell>
          <cell r="D227">
            <v>56.21</v>
          </cell>
          <cell r="E227">
            <v>15668</v>
          </cell>
          <cell r="F227">
            <v>12921</v>
          </cell>
          <cell r="G227">
            <v>11555</v>
          </cell>
        </row>
        <row r="228">
          <cell r="A228" t="str">
            <v>12GCH09</v>
          </cell>
          <cell r="B228" t="str">
            <v>GCH09</v>
          </cell>
          <cell r="C228">
            <v>12</v>
          </cell>
          <cell r="D228">
            <v>55.87</v>
          </cell>
          <cell r="E228">
            <v>15689</v>
          </cell>
          <cell r="F228">
            <v>12939</v>
          </cell>
          <cell r="G228">
            <v>11571</v>
          </cell>
        </row>
        <row r="229">
          <cell r="A229" t="str">
            <v>13GCH09</v>
          </cell>
          <cell r="B229" t="str">
            <v>GCH09</v>
          </cell>
          <cell r="C229">
            <v>13</v>
          </cell>
          <cell r="D229">
            <v>55.52</v>
          </cell>
          <cell r="E229">
            <v>15710</v>
          </cell>
          <cell r="F229">
            <v>12956</v>
          </cell>
          <cell r="G229">
            <v>11586</v>
          </cell>
        </row>
        <row r="230">
          <cell r="A230" t="str">
            <v>14GCH09</v>
          </cell>
          <cell r="B230" t="str">
            <v>GCH09</v>
          </cell>
          <cell r="C230">
            <v>14</v>
          </cell>
          <cell r="D230">
            <v>55.18</v>
          </cell>
          <cell r="E230">
            <v>15732</v>
          </cell>
          <cell r="F230">
            <v>12974</v>
          </cell>
          <cell r="G230">
            <v>11602</v>
          </cell>
        </row>
        <row r="231">
          <cell r="A231" t="str">
            <v>15GCH09</v>
          </cell>
          <cell r="B231" t="str">
            <v>GCH09</v>
          </cell>
          <cell r="C231">
            <v>15</v>
          </cell>
          <cell r="D231">
            <v>54.83</v>
          </cell>
          <cell r="E231">
            <v>15753</v>
          </cell>
          <cell r="F231">
            <v>12992</v>
          </cell>
          <cell r="G231">
            <v>11618</v>
          </cell>
        </row>
        <row r="232">
          <cell r="A232" t="str">
            <v>16GCH09</v>
          </cell>
          <cell r="B232" t="str">
            <v>GCH09</v>
          </cell>
          <cell r="C232">
            <v>16</v>
          </cell>
          <cell r="D232">
            <v>54.48</v>
          </cell>
          <cell r="E232">
            <v>15787</v>
          </cell>
          <cell r="F232">
            <v>13020</v>
          </cell>
          <cell r="G232">
            <v>11643</v>
          </cell>
        </row>
        <row r="233">
          <cell r="A233" t="str">
            <v>17GCH09</v>
          </cell>
          <cell r="B233" t="str">
            <v>GCH09</v>
          </cell>
          <cell r="C233">
            <v>17</v>
          </cell>
          <cell r="D233">
            <v>54.12</v>
          </cell>
          <cell r="E233">
            <v>15824</v>
          </cell>
          <cell r="F233">
            <v>13050</v>
          </cell>
          <cell r="G233">
            <v>11670</v>
          </cell>
        </row>
        <row r="234">
          <cell r="A234" t="str">
            <v>18GCH09</v>
          </cell>
          <cell r="B234" t="str">
            <v>GCH09</v>
          </cell>
          <cell r="C234">
            <v>18</v>
          </cell>
          <cell r="D234">
            <v>53.77</v>
          </cell>
          <cell r="E234">
            <v>15861</v>
          </cell>
          <cell r="F234">
            <v>13081</v>
          </cell>
          <cell r="G234">
            <v>11698</v>
          </cell>
        </row>
        <row r="235">
          <cell r="A235" t="str">
            <v>19GCH09</v>
          </cell>
          <cell r="B235" t="str">
            <v>GCH09</v>
          </cell>
          <cell r="C235">
            <v>19</v>
          </cell>
          <cell r="D235">
            <v>53.41</v>
          </cell>
          <cell r="E235">
            <v>15899</v>
          </cell>
          <cell r="F235">
            <v>13112</v>
          </cell>
          <cell r="G235">
            <v>11726</v>
          </cell>
        </row>
        <row r="236">
          <cell r="A236" t="str">
            <v>20GCH09</v>
          </cell>
          <cell r="B236" t="str">
            <v>GCH09</v>
          </cell>
          <cell r="C236">
            <v>20</v>
          </cell>
          <cell r="D236">
            <v>53.05</v>
          </cell>
          <cell r="E236">
            <v>15938</v>
          </cell>
          <cell r="F236">
            <v>13144</v>
          </cell>
          <cell r="G236">
            <v>11754</v>
          </cell>
        </row>
        <row r="237">
          <cell r="A237" t="str">
            <v>21GCH09</v>
          </cell>
          <cell r="B237" t="str">
            <v>GCH09</v>
          </cell>
          <cell r="C237">
            <v>21</v>
          </cell>
          <cell r="D237">
            <v>52.68</v>
          </cell>
          <cell r="E237">
            <v>15977</v>
          </cell>
          <cell r="F237">
            <v>13176</v>
          </cell>
          <cell r="G237">
            <v>11783</v>
          </cell>
        </row>
        <row r="238">
          <cell r="A238" t="str">
            <v>22GCH09</v>
          </cell>
          <cell r="B238" t="str">
            <v>GCH09</v>
          </cell>
          <cell r="C238">
            <v>22</v>
          </cell>
          <cell r="D238">
            <v>52.32</v>
          </cell>
          <cell r="E238">
            <v>16016</v>
          </cell>
          <cell r="F238">
            <v>13209</v>
          </cell>
          <cell r="G238">
            <v>11812</v>
          </cell>
        </row>
        <row r="239">
          <cell r="A239" t="str">
            <v>23GCH09</v>
          </cell>
          <cell r="B239" t="str">
            <v>GCH09</v>
          </cell>
          <cell r="C239">
            <v>23</v>
          </cell>
          <cell r="D239">
            <v>51.95</v>
          </cell>
          <cell r="E239">
            <v>16057</v>
          </cell>
          <cell r="F239">
            <v>13242</v>
          </cell>
          <cell r="G239">
            <v>11842</v>
          </cell>
        </row>
        <row r="240">
          <cell r="A240" t="str">
            <v>24GCH09</v>
          </cell>
          <cell r="B240" t="str">
            <v>GCH09</v>
          </cell>
          <cell r="C240">
            <v>24</v>
          </cell>
          <cell r="D240">
            <v>51.58</v>
          </cell>
          <cell r="E240">
            <v>16097</v>
          </cell>
          <cell r="F240">
            <v>13276</v>
          </cell>
          <cell r="G240">
            <v>11872</v>
          </cell>
        </row>
        <row r="241">
          <cell r="A241" t="str">
            <v>25GCH09</v>
          </cell>
          <cell r="B241" t="str">
            <v>GCH09</v>
          </cell>
          <cell r="C241">
            <v>25</v>
          </cell>
          <cell r="D241">
            <v>51.21</v>
          </cell>
          <cell r="E241">
            <v>16139</v>
          </cell>
          <cell r="F241">
            <v>13310</v>
          </cell>
          <cell r="G241">
            <v>11903</v>
          </cell>
        </row>
        <row r="242">
          <cell r="A242" t="str">
            <v>26GCH09</v>
          </cell>
          <cell r="B242" t="str">
            <v>GCH09</v>
          </cell>
          <cell r="C242">
            <v>26</v>
          </cell>
          <cell r="D242">
            <v>50.84</v>
          </cell>
          <cell r="E242">
            <v>16181</v>
          </cell>
          <cell r="F242">
            <v>13345</v>
          </cell>
          <cell r="G242">
            <v>11934</v>
          </cell>
        </row>
        <row r="243">
          <cell r="A243" t="str">
            <v>27GCH09</v>
          </cell>
          <cell r="B243" t="str">
            <v>GCH09</v>
          </cell>
          <cell r="C243">
            <v>27</v>
          </cell>
          <cell r="D243">
            <v>50.46</v>
          </cell>
          <cell r="E243">
            <v>16224</v>
          </cell>
          <cell r="F243">
            <v>13380</v>
          </cell>
          <cell r="G243">
            <v>11965</v>
          </cell>
        </row>
        <row r="244">
          <cell r="A244" t="str">
            <v>28GCH09</v>
          </cell>
          <cell r="B244" t="str">
            <v>GCH09</v>
          </cell>
          <cell r="C244">
            <v>28</v>
          </cell>
          <cell r="D244">
            <v>50.08</v>
          </cell>
          <cell r="E244">
            <v>16267</v>
          </cell>
          <cell r="F244">
            <v>13416</v>
          </cell>
          <cell r="G244">
            <v>11997</v>
          </cell>
        </row>
        <row r="245">
          <cell r="A245" t="str">
            <v>29GCH09</v>
          </cell>
          <cell r="B245" t="str">
            <v>GCH09</v>
          </cell>
          <cell r="C245">
            <v>29</v>
          </cell>
          <cell r="D245">
            <v>49.7</v>
          </cell>
          <cell r="E245">
            <v>16312</v>
          </cell>
          <cell r="F245">
            <v>13452</v>
          </cell>
          <cell r="G245">
            <v>12030</v>
          </cell>
        </row>
        <row r="246">
          <cell r="A246" t="str">
            <v>30GCH09</v>
          </cell>
          <cell r="B246" t="str">
            <v>GCH09</v>
          </cell>
          <cell r="C246">
            <v>30</v>
          </cell>
          <cell r="D246">
            <v>49.32</v>
          </cell>
          <cell r="E246">
            <v>16356</v>
          </cell>
          <cell r="F246">
            <v>13489</v>
          </cell>
          <cell r="G246">
            <v>12063</v>
          </cell>
        </row>
        <row r="247">
          <cell r="A247" t="str">
            <v>31GCH09</v>
          </cell>
          <cell r="B247" t="str">
            <v>GCH09</v>
          </cell>
          <cell r="C247">
            <v>31</v>
          </cell>
          <cell r="D247">
            <v>48.93</v>
          </cell>
          <cell r="E247">
            <v>16402</v>
          </cell>
          <cell r="F247">
            <v>13527</v>
          </cell>
          <cell r="G247">
            <v>12097</v>
          </cell>
        </row>
        <row r="248">
          <cell r="A248" t="str">
            <v>32GCH09</v>
          </cell>
          <cell r="B248" t="str">
            <v>GCH09</v>
          </cell>
          <cell r="C248">
            <v>32</v>
          </cell>
          <cell r="D248">
            <v>48.54</v>
          </cell>
          <cell r="E248">
            <v>16448</v>
          </cell>
          <cell r="F248">
            <v>13565</v>
          </cell>
          <cell r="G248">
            <v>12131</v>
          </cell>
        </row>
        <row r="249">
          <cell r="A249" t="str">
            <v>33GCH09</v>
          </cell>
          <cell r="B249" t="str">
            <v>GCH09</v>
          </cell>
          <cell r="C249">
            <v>33</v>
          </cell>
          <cell r="D249">
            <v>48.15</v>
          </cell>
          <cell r="E249">
            <v>16495</v>
          </cell>
          <cell r="F249">
            <v>13604</v>
          </cell>
          <cell r="G249">
            <v>12166</v>
          </cell>
        </row>
        <row r="250">
          <cell r="A250" t="str">
            <v>34GCH09</v>
          </cell>
          <cell r="B250" t="str">
            <v>GCH09</v>
          </cell>
          <cell r="C250">
            <v>34</v>
          </cell>
          <cell r="D250">
            <v>47.76</v>
          </cell>
          <cell r="E250">
            <v>16543</v>
          </cell>
          <cell r="F250">
            <v>13643</v>
          </cell>
          <cell r="G250">
            <v>12201</v>
          </cell>
        </row>
        <row r="251">
          <cell r="A251" t="str">
            <v>35GCH09</v>
          </cell>
          <cell r="B251" t="str">
            <v>GCH09</v>
          </cell>
          <cell r="C251">
            <v>35</v>
          </cell>
          <cell r="D251">
            <v>47.37</v>
          </cell>
          <cell r="E251">
            <v>16592</v>
          </cell>
          <cell r="F251">
            <v>13684</v>
          </cell>
          <cell r="G251">
            <v>12237</v>
          </cell>
        </row>
        <row r="252">
          <cell r="A252" t="str">
            <v>36GCH09</v>
          </cell>
          <cell r="B252" t="str">
            <v>GCH09</v>
          </cell>
          <cell r="C252">
            <v>36</v>
          </cell>
          <cell r="D252">
            <v>46.97</v>
          </cell>
          <cell r="E252">
            <v>16641</v>
          </cell>
          <cell r="F252">
            <v>13724</v>
          </cell>
          <cell r="G252">
            <v>12273</v>
          </cell>
        </row>
        <row r="253">
          <cell r="A253" t="str">
            <v>37GCH09</v>
          </cell>
          <cell r="B253" t="str">
            <v>GCH09</v>
          </cell>
          <cell r="C253">
            <v>37</v>
          </cell>
          <cell r="D253">
            <v>46.57</v>
          </cell>
          <cell r="E253">
            <v>16692</v>
          </cell>
          <cell r="F253">
            <v>13766</v>
          </cell>
          <cell r="G253">
            <v>12310</v>
          </cell>
        </row>
        <row r="254">
          <cell r="A254" t="str">
            <v>38GCH09</v>
          </cell>
          <cell r="B254" t="str">
            <v>GCH09</v>
          </cell>
          <cell r="C254">
            <v>38</v>
          </cell>
          <cell r="D254">
            <v>46.17</v>
          </cell>
          <cell r="E254">
            <v>16743</v>
          </cell>
          <cell r="F254">
            <v>13808</v>
          </cell>
          <cell r="G254">
            <v>12348</v>
          </cell>
        </row>
        <row r="255">
          <cell r="A255" t="str">
            <v>39GCH09</v>
          </cell>
          <cell r="B255" t="str">
            <v>GCH09</v>
          </cell>
          <cell r="C255">
            <v>39</v>
          </cell>
          <cell r="D255">
            <v>45.77</v>
          </cell>
          <cell r="E255">
            <v>16795</v>
          </cell>
          <cell r="F255">
            <v>13851</v>
          </cell>
          <cell r="G255">
            <v>12387</v>
          </cell>
        </row>
        <row r="256">
          <cell r="A256" t="str">
            <v>40GCH09</v>
          </cell>
          <cell r="B256" t="str">
            <v>GCH09</v>
          </cell>
          <cell r="C256">
            <v>40</v>
          </cell>
          <cell r="D256">
            <v>45.36</v>
          </cell>
          <cell r="E256">
            <v>16848</v>
          </cell>
          <cell r="F256">
            <v>13895</v>
          </cell>
          <cell r="G256">
            <v>12426</v>
          </cell>
        </row>
        <row r="257">
          <cell r="A257" t="str">
            <v>5GCH10</v>
          </cell>
          <cell r="B257" t="str">
            <v>GCH10</v>
          </cell>
          <cell r="C257">
            <v>5</v>
          </cell>
          <cell r="D257">
            <v>59.38</v>
          </cell>
          <cell r="E257">
            <v>15546</v>
          </cell>
          <cell r="F257">
            <v>12821</v>
          </cell>
          <cell r="G257">
            <v>11466</v>
          </cell>
        </row>
        <row r="258">
          <cell r="A258" t="str">
            <v>6GCH10</v>
          </cell>
          <cell r="B258" t="str">
            <v>GCH10</v>
          </cell>
          <cell r="C258">
            <v>6</v>
          </cell>
          <cell r="D258">
            <v>59.05</v>
          </cell>
          <cell r="E258">
            <v>15566</v>
          </cell>
          <cell r="F258">
            <v>12837</v>
          </cell>
          <cell r="G258">
            <v>11480</v>
          </cell>
        </row>
        <row r="259">
          <cell r="A259" t="str">
            <v>7GCH10</v>
          </cell>
          <cell r="B259" t="str">
            <v>GCH10</v>
          </cell>
          <cell r="C259">
            <v>7</v>
          </cell>
          <cell r="D259">
            <v>58.71</v>
          </cell>
          <cell r="E259">
            <v>15586</v>
          </cell>
          <cell r="F259">
            <v>12854</v>
          </cell>
          <cell r="G259">
            <v>11495</v>
          </cell>
        </row>
        <row r="260">
          <cell r="A260" t="str">
            <v>8GCH10</v>
          </cell>
          <cell r="B260" t="str">
            <v>GCH10</v>
          </cell>
          <cell r="C260">
            <v>8</v>
          </cell>
          <cell r="D260">
            <v>58.37</v>
          </cell>
          <cell r="E260">
            <v>15606</v>
          </cell>
          <cell r="F260">
            <v>12870</v>
          </cell>
          <cell r="G260">
            <v>11510</v>
          </cell>
        </row>
        <row r="261">
          <cell r="A261" t="str">
            <v>9GCH10</v>
          </cell>
          <cell r="B261" t="str">
            <v>GCH10</v>
          </cell>
          <cell r="C261">
            <v>9</v>
          </cell>
          <cell r="D261">
            <v>58.03</v>
          </cell>
          <cell r="E261">
            <v>15626</v>
          </cell>
          <cell r="F261">
            <v>12887</v>
          </cell>
          <cell r="G261">
            <v>11525</v>
          </cell>
        </row>
        <row r="262">
          <cell r="A262" t="str">
            <v>10GCH10</v>
          </cell>
          <cell r="B262" t="str">
            <v>GCH10</v>
          </cell>
          <cell r="C262">
            <v>10</v>
          </cell>
          <cell r="D262">
            <v>57.68</v>
          </cell>
          <cell r="E262">
            <v>15647</v>
          </cell>
          <cell r="F262">
            <v>12904</v>
          </cell>
          <cell r="G262">
            <v>11540</v>
          </cell>
        </row>
        <row r="263">
          <cell r="A263" t="str">
            <v>11GCH10</v>
          </cell>
          <cell r="B263" t="str">
            <v>GCH10</v>
          </cell>
          <cell r="C263">
            <v>11</v>
          </cell>
          <cell r="D263">
            <v>57.34</v>
          </cell>
          <cell r="E263">
            <v>15668</v>
          </cell>
          <cell r="F263">
            <v>12921</v>
          </cell>
          <cell r="G263">
            <v>11555</v>
          </cell>
        </row>
        <row r="264">
          <cell r="A264" t="str">
            <v>12GCH10</v>
          </cell>
          <cell r="B264" t="str">
            <v>GCH10</v>
          </cell>
          <cell r="C264">
            <v>12</v>
          </cell>
          <cell r="D264">
            <v>56.99</v>
          </cell>
          <cell r="E264">
            <v>15689</v>
          </cell>
          <cell r="F264">
            <v>12939</v>
          </cell>
          <cell r="G264">
            <v>11571</v>
          </cell>
        </row>
        <row r="265">
          <cell r="A265" t="str">
            <v>13GCH10</v>
          </cell>
          <cell r="B265" t="str">
            <v>GCH10</v>
          </cell>
          <cell r="C265">
            <v>13</v>
          </cell>
          <cell r="D265">
            <v>56.63</v>
          </cell>
          <cell r="E265">
            <v>15710</v>
          </cell>
          <cell r="F265">
            <v>12956</v>
          </cell>
          <cell r="G265">
            <v>11586</v>
          </cell>
        </row>
        <row r="266">
          <cell r="A266" t="str">
            <v>14GCH10</v>
          </cell>
          <cell r="B266" t="str">
            <v>GCH10</v>
          </cell>
          <cell r="C266">
            <v>14</v>
          </cell>
          <cell r="D266">
            <v>56.28</v>
          </cell>
          <cell r="E266">
            <v>15732</v>
          </cell>
          <cell r="F266">
            <v>12974</v>
          </cell>
          <cell r="G266">
            <v>11602</v>
          </cell>
        </row>
        <row r="267">
          <cell r="A267" t="str">
            <v>15GCH10</v>
          </cell>
          <cell r="B267" t="str">
            <v>GCH10</v>
          </cell>
          <cell r="C267">
            <v>15</v>
          </cell>
          <cell r="D267">
            <v>55.92</v>
          </cell>
          <cell r="E267">
            <v>15753</v>
          </cell>
          <cell r="F267">
            <v>12992</v>
          </cell>
          <cell r="G267">
            <v>11618</v>
          </cell>
        </row>
        <row r="268">
          <cell r="A268" t="str">
            <v>16GCH10</v>
          </cell>
          <cell r="B268" t="str">
            <v>GCH10</v>
          </cell>
          <cell r="C268">
            <v>16</v>
          </cell>
          <cell r="D268">
            <v>55.56</v>
          </cell>
          <cell r="E268">
            <v>15787</v>
          </cell>
          <cell r="F268">
            <v>13020</v>
          </cell>
          <cell r="G268">
            <v>11643</v>
          </cell>
        </row>
        <row r="269">
          <cell r="A269" t="str">
            <v>17GCH10</v>
          </cell>
          <cell r="B269" t="str">
            <v>GCH10</v>
          </cell>
          <cell r="C269">
            <v>17</v>
          </cell>
          <cell r="D269">
            <v>55.2</v>
          </cell>
          <cell r="E269">
            <v>15824</v>
          </cell>
          <cell r="F269">
            <v>13050</v>
          </cell>
          <cell r="G269">
            <v>11670</v>
          </cell>
        </row>
        <row r="270">
          <cell r="A270" t="str">
            <v>18GCH10</v>
          </cell>
          <cell r="B270" t="str">
            <v>GCH10</v>
          </cell>
          <cell r="C270">
            <v>18</v>
          </cell>
          <cell r="D270">
            <v>54.84</v>
          </cell>
          <cell r="E270">
            <v>15861</v>
          </cell>
          <cell r="F270">
            <v>13081</v>
          </cell>
          <cell r="G270">
            <v>11698</v>
          </cell>
        </row>
        <row r="271">
          <cell r="A271" t="str">
            <v>19GCH10</v>
          </cell>
          <cell r="B271" t="str">
            <v>GCH10</v>
          </cell>
          <cell r="C271">
            <v>19</v>
          </cell>
          <cell r="D271">
            <v>54.47</v>
          </cell>
          <cell r="E271">
            <v>15899</v>
          </cell>
          <cell r="F271">
            <v>13112</v>
          </cell>
          <cell r="G271">
            <v>11726</v>
          </cell>
        </row>
        <row r="272">
          <cell r="A272" t="str">
            <v>20GCH10</v>
          </cell>
          <cell r="B272" t="str">
            <v>GCH10</v>
          </cell>
          <cell r="C272">
            <v>20</v>
          </cell>
          <cell r="D272">
            <v>54.11</v>
          </cell>
          <cell r="E272">
            <v>15938</v>
          </cell>
          <cell r="F272">
            <v>13144</v>
          </cell>
          <cell r="G272">
            <v>11754</v>
          </cell>
        </row>
        <row r="273">
          <cell r="A273" t="str">
            <v>21GCH10</v>
          </cell>
          <cell r="B273" t="str">
            <v>GCH10</v>
          </cell>
          <cell r="C273">
            <v>21</v>
          </cell>
          <cell r="D273">
            <v>53.74</v>
          </cell>
          <cell r="E273">
            <v>15977</v>
          </cell>
          <cell r="F273">
            <v>13176</v>
          </cell>
          <cell r="G273">
            <v>11783</v>
          </cell>
        </row>
        <row r="274">
          <cell r="A274" t="str">
            <v>22GCH10</v>
          </cell>
          <cell r="B274" t="str">
            <v>GCH10</v>
          </cell>
          <cell r="C274">
            <v>22</v>
          </cell>
          <cell r="D274">
            <v>53.36</v>
          </cell>
          <cell r="E274">
            <v>16016</v>
          </cell>
          <cell r="F274">
            <v>13209</v>
          </cell>
          <cell r="G274">
            <v>11812</v>
          </cell>
        </row>
        <row r="275">
          <cell r="A275" t="str">
            <v>23GCH10</v>
          </cell>
          <cell r="B275" t="str">
            <v>GCH10</v>
          </cell>
          <cell r="C275">
            <v>23</v>
          </cell>
          <cell r="D275">
            <v>52.99</v>
          </cell>
          <cell r="E275">
            <v>16057</v>
          </cell>
          <cell r="F275">
            <v>13242</v>
          </cell>
          <cell r="G275">
            <v>11842</v>
          </cell>
        </row>
        <row r="276">
          <cell r="A276" t="str">
            <v>24GCH10</v>
          </cell>
          <cell r="B276" t="str">
            <v>GCH10</v>
          </cell>
          <cell r="C276">
            <v>24</v>
          </cell>
          <cell r="D276">
            <v>52.61</v>
          </cell>
          <cell r="E276">
            <v>16097</v>
          </cell>
          <cell r="F276">
            <v>13276</v>
          </cell>
          <cell r="G276">
            <v>11872</v>
          </cell>
        </row>
        <row r="277">
          <cell r="A277" t="str">
            <v>25GCH10</v>
          </cell>
          <cell r="B277" t="str">
            <v>GCH10</v>
          </cell>
          <cell r="C277">
            <v>25</v>
          </cell>
          <cell r="D277">
            <v>52.23</v>
          </cell>
          <cell r="E277">
            <v>16139</v>
          </cell>
          <cell r="F277">
            <v>13310</v>
          </cell>
          <cell r="G277">
            <v>11903</v>
          </cell>
        </row>
        <row r="278">
          <cell r="A278" t="str">
            <v>26GCH10</v>
          </cell>
          <cell r="B278" t="str">
            <v>GCH10</v>
          </cell>
          <cell r="C278">
            <v>26</v>
          </cell>
          <cell r="D278">
            <v>51.85</v>
          </cell>
          <cell r="E278">
            <v>16181</v>
          </cell>
          <cell r="F278">
            <v>13345</v>
          </cell>
          <cell r="G278">
            <v>11934</v>
          </cell>
        </row>
        <row r="279">
          <cell r="A279" t="str">
            <v>27GCH10</v>
          </cell>
          <cell r="B279" t="str">
            <v>GCH10</v>
          </cell>
          <cell r="C279">
            <v>27</v>
          </cell>
          <cell r="D279">
            <v>51.47</v>
          </cell>
          <cell r="E279">
            <v>16224</v>
          </cell>
          <cell r="F279">
            <v>13380</v>
          </cell>
          <cell r="G279">
            <v>11965</v>
          </cell>
        </row>
        <row r="280">
          <cell r="A280" t="str">
            <v>28GCH10</v>
          </cell>
          <cell r="B280" t="str">
            <v>GCH10</v>
          </cell>
          <cell r="C280">
            <v>28</v>
          </cell>
          <cell r="D280">
            <v>51.08</v>
          </cell>
          <cell r="E280">
            <v>16267</v>
          </cell>
          <cell r="F280">
            <v>13416</v>
          </cell>
          <cell r="G280">
            <v>11997</v>
          </cell>
        </row>
        <row r="281">
          <cell r="A281" t="str">
            <v>29GCH10</v>
          </cell>
          <cell r="B281" t="str">
            <v>GCH10</v>
          </cell>
          <cell r="C281">
            <v>29</v>
          </cell>
          <cell r="D281">
            <v>50.69</v>
          </cell>
          <cell r="E281">
            <v>16312</v>
          </cell>
          <cell r="F281">
            <v>13452</v>
          </cell>
          <cell r="G281">
            <v>12030</v>
          </cell>
        </row>
        <row r="282">
          <cell r="A282" t="str">
            <v>30GCH10</v>
          </cell>
          <cell r="B282" t="str">
            <v>GCH10</v>
          </cell>
          <cell r="C282">
            <v>30</v>
          </cell>
          <cell r="D282">
            <v>50.3</v>
          </cell>
          <cell r="E282">
            <v>16356</v>
          </cell>
          <cell r="F282">
            <v>13489</v>
          </cell>
          <cell r="G282">
            <v>12063</v>
          </cell>
        </row>
        <row r="283">
          <cell r="A283" t="str">
            <v>31GCH10</v>
          </cell>
          <cell r="B283" t="str">
            <v>GCH10</v>
          </cell>
          <cell r="C283">
            <v>31</v>
          </cell>
          <cell r="D283">
            <v>49.91</v>
          </cell>
          <cell r="E283">
            <v>16402</v>
          </cell>
          <cell r="F283">
            <v>13527</v>
          </cell>
          <cell r="G283">
            <v>12097</v>
          </cell>
        </row>
        <row r="284">
          <cell r="A284" t="str">
            <v>32GCH10</v>
          </cell>
          <cell r="B284" t="str">
            <v>GCH10</v>
          </cell>
          <cell r="C284">
            <v>32</v>
          </cell>
          <cell r="D284">
            <v>49.51</v>
          </cell>
          <cell r="E284">
            <v>16448</v>
          </cell>
          <cell r="F284">
            <v>13565</v>
          </cell>
          <cell r="G284">
            <v>12131</v>
          </cell>
        </row>
        <row r="285">
          <cell r="A285" t="str">
            <v>33GCH10</v>
          </cell>
          <cell r="B285" t="str">
            <v>GCH10</v>
          </cell>
          <cell r="C285">
            <v>33</v>
          </cell>
          <cell r="D285">
            <v>49.12</v>
          </cell>
          <cell r="E285">
            <v>16495</v>
          </cell>
          <cell r="F285">
            <v>13604</v>
          </cell>
          <cell r="G285">
            <v>12166</v>
          </cell>
        </row>
        <row r="286">
          <cell r="A286" t="str">
            <v>34GCH10</v>
          </cell>
          <cell r="B286" t="str">
            <v>GCH10</v>
          </cell>
          <cell r="C286">
            <v>34</v>
          </cell>
          <cell r="D286">
            <v>48.72</v>
          </cell>
          <cell r="E286">
            <v>16543</v>
          </cell>
          <cell r="F286">
            <v>13643</v>
          </cell>
          <cell r="G286">
            <v>12201</v>
          </cell>
        </row>
        <row r="287">
          <cell r="A287" t="str">
            <v>35GCH10</v>
          </cell>
          <cell r="B287" t="str">
            <v>GCH10</v>
          </cell>
          <cell r="C287">
            <v>35</v>
          </cell>
          <cell r="D287">
            <v>48.31</v>
          </cell>
          <cell r="E287">
            <v>16592</v>
          </cell>
          <cell r="F287">
            <v>13684</v>
          </cell>
          <cell r="G287">
            <v>12237</v>
          </cell>
        </row>
        <row r="288">
          <cell r="A288" t="str">
            <v>36GCH10</v>
          </cell>
          <cell r="B288" t="str">
            <v>GCH10</v>
          </cell>
          <cell r="C288">
            <v>36</v>
          </cell>
          <cell r="D288">
            <v>47.91</v>
          </cell>
          <cell r="E288">
            <v>16641</v>
          </cell>
          <cell r="F288">
            <v>13724</v>
          </cell>
          <cell r="G288">
            <v>12273</v>
          </cell>
        </row>
        <row r="289">
          <cell r="A289" t="str">
            <v>37GCH10</v>
          </cell>
          <cell r="B289" t="str">
            <v>GCH10</v>
          </cell>
          <cell r="C289">
            <v>37</v>
          </cell>
          <cell r="D289">
            <v>47.5</v>
          </cell>
          <cell r="E289">
            <v>16692</v>
          </cell>
          <cell r="F289">
            <v>13766</v>
          </cell>
          <cell r="G289">
            <v>12310</v>
          </cell>
        </row>
        <row r="290">
          <cell r="A290" t="str">
            <v>38GCH10</v>
          </cell>
          <cell r="B290" t="str">
            <v>GCH10</v>
          </cell>
          <cell r="C290">
            <v>38</v>
          </cell>
          <cell r="D290">
            <v>47.09</v>
          </cell>
          <cell r="E290">
            <v>16743</v>
          </cell>
          <cell r="F290">
            <v>13808</v>
          </cell>
          <cell r="G290">
            <v>12348</v>
          </cell>
        </row>
        <row r="291">
          <cell r="A291" t="str">
            <v>39GCH10</v>
          </cell>
          <cell r="B291" t="str">
            <v>GCH10</v>
          </cell>
          <cell r="C291">
            <v>39</v>
          </cell>
          <cell r="D291">
            <v>46.68</v>
          </cell>
          <cell r="E291">
            <v>16795</v>
          </cell>
          <cell r="F291">
            <v>13851</v>
          </cell>
          <cell r="G291">
            <v>12387</v>
          </cell>
        </row>
        <row r="292">
          <cell r="A292" t="str">
            <v>40GCH10</v>
          </cell>
          <cell r="B292" t="str">
            <v>GCH10</v>
          </cell>
          <cell r="C292">
            <v>40</v>
          </cell>
          <cell r="D292">
            <v>46.27</v>
          </cell>
          <cell r="E292">
            <v>16848</v>
          </cell>
          <cell r="F292">
            <v>13895</v>
          </cell>
          <cell r="G292">
            <v>12426</v>
          </cell>
        </row>
        <row r="293">
          <cell r="A293" t="str">
            <v>5GCH09COM</v>
          </cell>
          <cell r="B293" t="str">
            <v>GCH09COM</v>
          </cell>
          <cell r="C293">
            <v>5</v>
          </cell>
          <cell r="D293">
            <v>117.32</v>
          </cell>
          <cell r="E293">
            <v>7491</v>
          </cell>
          <cell r="F293">
            <v>7238</v>
          </cell>
          <cell r="G293">
            <v>7081</v>
          </cell>
        </row>
        <row r="294">
          <cell r="A294" t="str">
            <v>6GCH09COM</v>
          </cell>
          <cell r="B294" t="str">
            <v>GCH09COM</v>
          </cell>
          <cell r="C294">
            <v>6</v>
          </cell>
          <cell r="D294">
            <v>116.67</v>
          </cell>
          <cell r="E294">
            <v>7497</v>
          </cell>
          <cell r="F294">
            <v>7244</v>
          </cell>
          <cell r="G294">
            <v>7087</v>
          </cell>
        </row>
        <row r="295">
          <cell r="A295" t="str">
            <v>7GCH09COM</v>
          </cell>
          <cell r="B295" t="str">
            <v>GCH09COM</v>
          </cell>
          <cell r="C295">
            <v>7</v>
          </cell>
          <cell r="D295">
            <v>116.05</v>
          </cell>
          <cell r="E295">
            <v>7503</v>
          </cell>
          <cell r="F295">
            <v>7250</v>
          </cell>
          <cell r="G295">
            <v>7093</v>
          </cell>
        </row>
        <row r="296">
          <cell r="A296" t="str">
            <v>8GCH09COM</v>
          </cell>
          <cell r="B296" t="str">
            <v>GCH09COM</v>
          </cell>
          <cell r="C296">
            <v>8</v>
          </cell>
          <cell r="D296">
            <v>115.41</v>
          </cell>
          <cell r="E296">
            <v>7509</v>
          </cell>
          <cell r="F296">
            <v>7256</v>
          </cell>
          <cell r="G296">
            <v>7099</v>
          </cell>
        </row>
        <row r="297">
          <cell r="A297" t="str">
            <v>9GCH09COM</v>
          </cell>
          <cell r="B297" t="str">
            <v>GCH09COM</v>
          </cell>
          <cell r="C297">
            <v>9</v>
          </cell>
          <cell r="D297">
            <v>114.77</v>
          </cell>
          <cell r="E297">
            <v>7516</v>
          </cell>
          <cell r="F297">
            <v>7262</v>
          </cell>
          <cell r="G297">
            <v>7105</v>
          </cell>
        </row>
        <row r="298">
          <cell r="A298" t="str">
            <v>10GCH09COM</v>
          </cell>
          <cell r="B298" t="str">
            <v>GCH09COM</v>
          </cell>
          <cell r="C298">
            <v>10</v>
          </cell>
          <cell r="D298">
            <v>114.14</v>
          </cell>
          <cell r="E298">
            <v>7522</v>
          </cell>
          <cell r="F298">
            <v>7268</v>
          </cell>
          <cell r="G298">
            <v>7111</v>
          </cell>
        </row>
        <row r="299">
          <cell r="A299" t="str">
            <v>11GCH09COM</v>
          </cell>
          <cell r="B299" t="str">
            <v>GCH09COM</v>
          </cell>
          <cell r="C299">
            <v>11</v>
          </cell>
          <cell r="D299">
            <v>113.5</v>
          </cell>
          <cell r="E299">
            <v>7528</v>
          </cell>
          <cell r="F299">
            <v>7275</v>
          </cell>
          <cell r="G299">
            <v>7117</v>
          </cell>
        </row>
        <row r="300">
          <cell r="A300" t="str">
            <v>12GCH09COM</v>
          </cell>
          <cell r="B300" t="str">
            <v>GCH09COM</v>
          </cell>
          <cell r="C300">
            <v>12</v>
          </cell>
          <cell r="D300">
            <v>112.86</v>
          </cell>
          <cell r="E300">
            <v>7535</v>
          </cell>
          <cell r="F300">
            <v>7281</v>
          </cell>
          <cell r="G300">
            <v>7123</v>
          </cell>
        </row>
        <row r="301">
          <cell r="A301" t="str">
            <v>13GCH09COM</v>
          </cell>
          <cell r="B301" t="str">
            <v>GCH09COM</v>
          </cell>
          <cell r="C301">
            <v>13</v>
          </cell>
          <cell r="D301">
            <v>112.22</v>
          </cell>
          <cell r="E301">
            <v>7542</v>
          </cell>
          <cell r="F301">
            <v>7287</v>
          </cell>
          <cell r="G301">
            <v>7129</v>
          </cell>
        </row>
        <row r="302">
          <cell r="A302" t="str">
            <v>14GCH09COM</v>
          </cell>
          <cell r="B302" t="str">
            <v>GCH09COM</v>
          </cell>
          <cell r="C302">
            <v>14</v>
          </cell>
          <cell r="D302">
            <v>111.59</v>
          </cell>
          <cell r="E302">
            <v>7548</v>
          </cell>
          <cell r="F302">
            <v>7294</v>
          </cell>
          <cell r="G302">
            <v>7136</v>
          </cell>
        </row>
        <row r="303">
          <cell r="A303" t="str">
            <v>15GCH09COM</v>
          </cell>
          <cell r="B303" t="str">
            <v>GCH09COM</v>
          </cell>
          <cell r="C303">
            <v>15</v>
          </cell>
          <cell r="D303">
            <v>110.95</v>
          </cell>
          <cell r="E303">
            <v>7555</v>
          </cell>
          <cell r="F303">
            <v>7300</v>
          </cell>
          <cell r="G303">
            <v>7142</v>
          </cell>
        </row>
        <row r="304">
          <cell r="A304" t="str">
            <v>16GCH09COM</v>
          </cell>
          <cell r="B304" t="str">
            <v>GCH09COM</v>
          </cell>
          <cell r="C304">
            <v>16</v>
          </cell>
          <cell r="D304">
            <v>110.32</v>
          </cell>
          <cell r="E304">
            <v>7562</v>
          </cell>
          <cell r="F304">
            <v>7307</v>
          </cell>
          <cell r="G304">
            <v>7149</v>
          </cell>
        </row>
        <row r="305">
          <cell r="A305" t="str">
            <v>17GCH09COM</v>
          </cell>
          <cell r="B305" t="str">
            <v>GCH09COM</v>
          </cell>
          <cell r="C305">
            <v>17</v>
          </cell>
          <cell r="D305">
            <v>109.69</v>
          </cell>
          <cell r="E305">
            <v>7569</v>
          </cell>
          <cell r="F305">
            <v>7314</v>
          </cell>
          <cell r="G305">
            <v>7155</v>
          </cell>
        </row>
        <row r="306">
          <cell r="A306" t="str">
            <v>18GCH09COM</v>
          </cell>
          <cell r="B306" t="str">
            <v>GCH09COM</v>
          </cell>
          <cell r="C306">
            <v>18</v>
          </cell>
          <cell r="D306">
            <v>109.05</v>
          </cell>
          <cell r="E306">
            <v>7576</v>
          </cell>
          <cell r="F306">
            <v>7321</v>
          </cell>
          <cell r="G306">
            <v>7162</v>
          </cell>
        </row>
        <row r="307">
          <cell r="A307" t="str">
            <v>19GCH09COM</v>
          </cell>
          <cell r="B307" t="str">
            <v>GCH09COM</v>
          </cell>
          <cell r="C307">
            <v>19</v>
          </cell>
          <cell r="D307">
            <v>108.4</v>
          </cell>
          <cell r="E307">
            <v>7583</v>
          </cell>
          <cell r="F307">
            <v>7327</v>
          </cell>
          <cell r="G307">
            <v>7169</v>
          </cell>
        </row>
        <row r="308">
          <cell r="A308" t="str">
            <v>20GCH09COM</v>
          </cell>
          <cell r="B308" t="str">
            <v>GCH09COM</v>
          </cell>
          <cell r="C308">
            <v>20</v>
          </cell>
          <cell r="D308">
            <v>107.78</v>
          </cell>
          <cell r="E308">
            <v>7590</v>
          </cell>
          <cell r="F308">
            <v>7334</v>
          </cell>
          <cell r="G308">
            <v>7175</v>
          </cell>
        </row>
        <row r="309">
          <cell r="A309" t="str">
            <v>21GCH09COM</v>
          </cell>
          <cell r="B309" t="str">
            <v>GCH09COM</v>
          </cell>
          <cell r="C309">
            <v>21</v>
          </cell>
          <cell r="D309">
            <v>107.14</v>
          </cell>
          <cell r="E309">
            <v>7598</v>
          </cell>
          <cell r="F309">
            <v>7342</v>
          </cell>
          <cell r="G309">
            <v>7182</v>
          </cell>
        </row>
        <row r="310">
          <cell r="A310" t="str">
            <v>22GCH09COM</v>
          </cell>
          <cell r="B310" t="str">
            <v>GCH09COM</v>
          </cell>
          <cell r="C310">
            <v>22</v>
          </cell>
          <cell r="D310">
            <v>106.5</v>
          </cell>
          <cell r="E310">
            <v>7605</v>
          </cell>
          <cell r="F310">
            <v>7349</v>
          </cell>
          <cell r="G310">
            <v>7189</v>
          </cell>
        </row>
        <row r="311">
          <cell r="A311" t="str">
            <v>23GCH09COM</v>
          </cell>
          <cell r="B311" t="str">
            <v>GCH09COM</v>
          </cell>
          <cell r="C311">
            <v>23</v>
          </cell>
          <cell r="D311">
            <v>105.86</v>
          </cell>
          <cell r="E311">
            <v>7613</v>
          </cell>
          <cell r="F311">
            <v>7356</v>
          </cell>
          <cell r="G311">
            <v>7196</v>
          </cell>
        </row>
        <row r="312">
          <cell r="A312" t="str">
            <v>24GCH09COM</v>
          </cell>
          <cell r="B312" t="str">
            <v>GCH09COM</v>
          </cell>
          <cell r="C312">
            <v>24</v>
          </cell>
          <cell r="D312">
            <v>105.23</v>
          </cell>
          <cell r="E312">
            <v>7620</v>
          </cell>
          <cell r="F312">
            <v>7363</v>
          </cell>
          <cell r="G312">
            <v>7204</v>
          </cell>
        </row>
        <row r="313">
          <cell r="A313" t="str">
            <v>25GCH09COM</v>
          </cell>
          <cell r="B313" t="str">
            <v>GCH09COM</v>
          </cell>
          <cell r="C313">
            <v>25</v>
          </cell>
          <cell r="D313">
            <v>104.59</v>
          </cell>
          <cell r="E313">
            <v>7628</v>
          </cell>
          <cell r="F313">
            <v>7371</v>
          </cell>
          <cell r="G313">
            <v>7211</v>
          </cell>
        </row>
        <row r="314">
          <cell r="A314" t="str">
            <v>26GCH09COM</v>
          </cell>
          <cell r="B314" t="str">
            <v>GCH09COM</v>
          </cell>
          <cell r="C314">
            <v>26</v>
          </cell>
          <cell r="D314">
            <v>103.96</v>
          </cell>
          <cell r="E314">
            <v>7636</v>
          </cell>
          <cell r="F314">
            <v>7378</v>
          </cell>
          <cell r="G314">
            <v>7218</v>
          </cell>
        </row>
        <row r="315">
          <cell r="A315" t="str">
            <v>27GCH09COM</v>
          </cell>
          <cell r="B315" t="str">
            <v>GCH09COM</v>
          </cell>
          <cell r="C315">
            <v>27</v>
          </cell>
          <cell r="D315">
            <v>103.33</v>
          </cell>
          <cell r="E315">
            <v>7644</v>
          </cell>
          <cell r="F315">
            <v>7386</v>
          </cell>
          <cell r="G315">
            <v>7226</v>
          </cell>
        </row>
        <row r="316">
          <cell r="A316" t="str">
            <v>28GCH09COM</v>
          </cell>
          <cell r="B316" t="str">
            <v>GCH09COM</v>
          </cell>
          <cell r="C316">
            <v>28</v>
          </cell>
          <cell r="D316">
            <v>102.69</v>
          </cell>
          <cell r="E316">
            <v>7651</v>
          </cell>
          <cell r="F316">
            <v>7393</v>
          </cell>
          <cell r="G316">
            <v>7233</v>
          </cell>
        </row>
        <row r="317">
          <cell r="A317" t="str">
            <v>29GCH09COM</v>
          </cell>
          <cell r="B317" t="str">
            <v>GCH09COM</v>
          </cell>
          <cell r="C317">
            <v>29</v>
          </cell>
          <cell r="D317">
            <v>102.05</v>
          </cell>
          <cell r="E317">
            <v>7659</v>
          </cell>
          <cell r="F317">
            <v>7401</v>
          </cell>
          <cell r="G317">
            <v>7241</v>
          </cell>
        </row>
        <row r="318">
          <cell r="A318" t="str">
            <v>30GCH09COM</v>
          </cell>
          <cell r="B318" t="str">
            <v>GCH09COM</v>
          </cell>
          <cell r="C318">
            <v>30</v>
          </cell>
          <cell r="D318">
            <v>101.42</v>
          </cell>
          <cell r="E318">
            <v>7668</v>
          </cell>
          <cell r="F318">
            <v>7409</v>
          </cell>
          <cell r="G318">
            <v>7248</v>
          </cell>
        </row>
        <row r="319">
          <cell r="A319" t="str">
            <v>31GCH09COM</v>
          </cell>
          <cell r="B319" t="str">
            <v>GCH09COM</v>
          </cell>
          <cell r="C319">
            <v>31</v>
          </cell>
          <cell r="D319">
            <v>100.78</v>
          </cell>
          <cell r="E319">
            <v>7676</v>
          </cell>
          <cell r="F319">
            <v>7417</v>
          </cell>
          <cell r="G319">
            <v>7256</v>
          </cell>
        </row>
        <row r="320">
          <cell r="A320" t="str">
            <v>32GCH09COM</v>
          </cell>
          <cell r="B320" t="str">
            <v>GCH09COM</v>
          </cell>
          <cell r="C320">
            <v>32</v>
          </cell>
          <cell r="D320">
            <v>100.14</v>
          </cell>
          <cell r="E320">
            <v>7684</v>
          </cell>
          <cell r="F320">
            <v>7425</v>
          </cell>
          <cell r="G320">
            <v>7264</v>
          </cell>
        </row>
        <row r="321">
          <cell r="A321" t="str">
            <v>33GCH09COM</v>
          </cell>
          <cell r="B321" t="str">
            <v>GCH09COM</v>
          </cell>
          <cell r="C321">
            <v>33</v>
          </cell>
          <cell r="D321">
            <v>99.5</v>
          </cell>
          <cell r="E321">
            <v>7692</v>
          </cell>
          <cell r="F321">
            <v>7433</v>
          </cell>
          <cell r="G321">
            <v>7272</v>
          </cell>
        </row>
        <row r="322">
          <cell r="A322" t="str">
            <v>34GCH09COM</v>
          </cell>
          <cell r="B322" t="str">
            <v>GCH09COM</v>
          </cell>
          <cell r="C322">
            <v>34</v>
          </cell>
          <cell r="D322">
            <v>98.88</v>
          </cell>
          <cell r="E322">
            <v>7701</v>
          </cell>
          <cell r="F322">
            <v>7441</v>
          </cell>
          <cell r="G322">
            <v>7280</v>
          </cell>
        </row>
        <row r="323">
          <cell r="A323" t="str">
            <v>35GCH09COM</v>
          </cell>
          <cell r="B323" t="str">
            <v>GCH09COM</v>
          </cell>
          <cell r="C323">
            <v>35</v>
          </cell>
          <cell r="D323">
            <v>98.24</v>
          </cell>
          <cell r="E323">
            <v>7709</v>
          </cell>
          <cell r="F323">
            <v>7449</v>
          </cell>
          <cell r="G323">
            <v>7288</v>
          </cell>
        </row>
        <row r="324">
          <cell r="A324" t="str">
            <v>36GCH09COM</v>
          </cell>
          <cell r="B324" t="str">
            <v>GCH09COM</v>
          </cell>
          <cell r="C324">
            <v>36</v>
          </cell>
          <cell r="D324">
            <v>97.59</v>
          </cell>
          <cell r="E324">
            <v>7718</v>
          </cell>
          <cell r="F324">
            <v>7458</v>
          </cell>
          <cell r="G324">
            <v>7296</v>
          </cell>
        </row>
        <row r="325">
          <cell r="A325" t="str">
            <v>37GCH09COM</v>
          </cell>
          <cell r="B325" t="str">
            <v>GCH09COM</v>
          </cell>
          <cell r="C325">
            <v>37</v>
          </cell>
          <cell r="D325">
            <v>96.96</v>
          </cell>
          <cell r="E325">
            <v>7727</v>
          </cell>
          <cell r="F325">
            <v>7466</v>
          </cell>
          <cell r="G325">
            <v>7304</v>
          </cell>
        </row>
        <row r="326">
          <cell r="A326" t="str">
            <v>38GCH09COM</v>
          </cell>
          <cell r="B326" t="str">
            <v>GCH09COM</v>
          </cell>
          <cell r="C326">
            <v>38</v>
          </cell>
          <cell r="D326">
            <v>96.32</v>
          </cell>
          <cell r="E326">
            <v>7735</v>
          </cell>
          <cell r="F326">
            <v>7475</v>
          </cell>
          <cell r="G326">
            <v>7313</v>
          </cell>
        </row>
        <row r="327">
          <cell r="A327" t="str">
            <v>39GCH09COM</v>
          </cell>
          <cell r="B327" t="str">
            <v>GCH09COM</v>
          </cell>
          <cell r="C327">
            <v>39</v>
          </cell>
          <cell r="D327">
            <v>95.69</v>
          </cell>
          <cell r="E327">
            <v>7744</v>
          </cell>
          <cell r="F327">
            <v>7483</v>
          </cell>
          <cell r="G327">
            <v>7321</v>
          </cell>
        </row>
        <row r="328">
          <cell r="A328" t="str">
            <v>40GCH09COM</v>
          </cell>
          <cell r="B328" t="str">
            <v>GCH09COM</v>
          </cell>
          <cell r="C328">
            <v>40</v>
          </cell>
          <cell r="D328">
            <v>95.06</v>
          </cell>
          <cell r="E328">
            <v>7753</v>
          </cell>
          <cell r="F328">
            <v>7492</v>
          </cell>
          <cell r="G328">
            <v>7329</v>
          </cell>
        </row>
        <row r="329">
          <cell r="A329" t="str">
            <v>5GCH10COM</v>
          </cell>
          <cell r="B329" t="str">
            <v>GCH10COM</v>
          </cell>
          <cell r="C329">
            <v>5</v>
          </cell>
          <cell r="D329">
            <v>116.08</v>
          </cell>
          <cell r="E329">
            <v>7491</v>
          </cell>
          <cell r="F329">
            <v>7238</v>
          </cell>
          <cell r="G329">
            <v>7081</v>
          </cell>
        </row>
        <row r="330">
          <cell r="A330" t="str">
            <v>6GCH10COM</v>
          </cell>
          <cell r="B330" t="str">
            <v>GCH10COM</v>
          </cell>
          <cell r="C330">
            <v>6</v>
          </cell>
          <cell r="D330">
            <v>115.45</v>
          </cell>
          <cell r="E330">
            <v>7497</v>
          </cell>
          <cell r="F330">
            <v>7244</v>
          </cell>
          <cell r="G330">
            <v>7087</v>
          </cell>
        </row>
        <row r="331">
          <cell r="A331" t="str">
            <v>7GCH10COM</v>
          </cell>
          <cell r="B331" t="str">
            <v>GCH10COM</v>
          </cell>
          <cell r="C331">
            <v>7</v>
          </cell>
          <cell r="D331">
            <v>114.82</v>
          </cell>
          <cell r="E331">
            <v>7503</v>
          </cell>
          <cell r="F331">
            <v>7250</v>
          </cell>
          <cell r="G331">
            <v>7093</v>
          </cell>
        </row>
        <row r="332">
          <cell r="A332" t="str">
            <v>8GCH10COM</v>
          </cell>
          <cell r="B332" t="str">
            <v>GCH10COM</v>
          </cell>
          <cell r="C332">
            <v>8</v>
          </cell>
          <cell r="D332">
            <v>114.2</v>
          </cell>
          <cell r="E332">
            <v>7509</v>
          </cell>
          <cell r="F332">
            <v>7256</v>
          </cell>
          <cell r="G332">
            <v>7099</v>
          </cell>
        </row>
        <row r="333">
          <cell r="A333" t="str">
            <v>9GCH10COM</v>
          </cell>
          <cell r="B333" t="str">
            <v>GCH10COM</v>
          </cell>
          <cell r="C333">
            <v>9</v>
          </cell>
          <cell r="D333">
            <v>113.56</v>
          </cell>
          <cell r="E333">
            <v>7516</v>
          </cell>
          <cell r="F333">
            <v>7262</v>
          </cell>
          <cell r="G333">
            <v>7105</v>
          </cell>
        </row>
        <row r="334">
          <cell r="A334" t="str">
            <v>10GCH10COM</v>
          </cell>
          <cell r="B334" t="str">
            <v>GCH10COM</v>
          </cell>
          <cell r="C334">
            <v>10</v>
          </cell>
          <cell r="D334">
            <v>112.94</v>
          </cell>
          <cell r="E334">
            <v>7522</v>
          </cell>
          <cell r="F334">
            <v>7268</v>
          </cell>
          <cell r="G334">
            <v>7111</v>
          </cell>
        </row>
        <row r="335">
          <cell r="A335" t="str">
            <v>11GCH10COM</v>
          </cell>
          <cell r="B335" t="str">
            <v>GCH10COM</v>
          </cell>
          <cell r="C335">
            <v>11</v>
          </cell>
          <cell r="D335">
            <v>112.31</v>
          </cell>
          <cell r="E335">
            <v>7528</v>
          </cell>
          <cell r="F335">
            <v>7275</v>
          </cell>
          <cell r="G335">
            <v>7117</v>
          </cell>
        </row>
        <row r="336">
          <cell r="A336" t="str">
            <v>12GCH10COM</v>
          </cell>
          <cell r="B336" t="str">
            <v>GCH10COM</v>
          </cell>
          <cell r="C336">
            <v>12</v>
          </cell>
          <cell r="D336">
            <v>111.68</v>
          </cell>
          <cell r="E336">
            <v>7535</v>
          </cell>
          <cell r="F336">
            <v>7281</v>
          </cell>
          <cell r="G336">
            <v>7123</v>
          </cell>
        </row>
        <row r="337">
          <cell r="A337" t="str">
            <v>13GCH10COM</v>
          </cell>
          <cell r="B337" t="str">
            <v>GCH10COM</v>
          </cell>
          <cell r="C337">
            <v>13</v>
          </cell>
          <cell r="D337">
            <v>111.06</v>
          </cell>
          <cell r="E337">
            <v>7542</v>
          </cell>
          <cell r="F337">
            <v>7287</v>
          </cell>
          <cell r="G337">
            <v>7129</v>
          </cell>
        </row>
        <row r="338">
          <cell r="A338" t="str">
            <v>14GCH10COM</v>
          </cell>
          <cell r="B338" t="str">
            <v>GCH10COM</v>
          </cell>
          <cell r="C338">
            <v>14</v>
          </cell>
          <cell r="D338">
            <v>110.43</v>
          </cell>
          <cell r="E338">
            <v>7548</v>
          </cell>
          <cell r="F338">
            <v>7294</v>
          </cell>
          <cell r="G338">
            <v>7136</v>
          </cell>
        </row>
        <row r="339">
          <cell r="A339" t="str">
            <v>15GCH10COM</v>
          </cell>
          <cell r="B339" t="str">
            <v>GCH10COM</v>
          </cell>
          <cell r="C339">
            <v>15</v>
          </cell>
          <cell r="D339">
            <v>109.79</v>
          </cell>
          <cell r="E339">
            <v>7555</v>
          </cell>
          <cell r="F339">
            <v>7300</v>
          </cell>
          <cell r="G339">
            <v>7142</v>
          </cell>
        </row>
        <row r="340">
          <cell r="A340" t="str">
            <v>16GCH10COM</v>
          </cell>
          <cell r="B340" t="str">
            <v>GCH10COM</v>
          </cell>
          <cell r="C340">
            <v>16</v>
          </cell>
          <cell r="D340">
            <v>109.16</v>
          </cell>
          <cell r="E340">
            <v>7562</v>
          </cell>
          <cell r="F340">
            <v>7307</v>
          </cell>
          <cell r="G340">
            <v>7149</v>
          </cell>
        </row>
        <row r="341">
          <cell r="A341" t="str">
            <v>17GCH10COM</v>
          </cell>
          <cell r="B341" t="str">
            <v>GCH10COM</v>
          </cell>
          <cell r="C341">
            <v>17</v>
          </cell>
          <cell r="D341">
            <v>108.53</v>
          </cell>
          <cell r="E341">
            <v>7569</v>
          </cell>
          <cell r="F341">
            <v>7314</v>
          </cell>
          <cell r="G341">
            <v>7155</v>
          </cell>
        </row>
        <row r="342">
          <cell r="A342" t="str">
            <v>18GCH10COM</v>
          </cell>
          <cell r="B342" t="str">
            <v>GCH10COM</v>
          </cell>
          <cell r="C342">
            <v>18</v>
          </cell>
          <cell r="D342">
            <v>107.9</v>
          </cell>
          <cell r="E342">
            <v>7576</v>
          </cell>
          <cell r="F342">
            <v>7321</v>
          </cell>
          <cell r="G342">
            <v>7162</v>
          </cell>
        </row>
        <row r="343">
          <cell r="A343" t="str">
            <v>19GCH10COM</v>
          </cell>
          <cell r="B343" t="str">
            <v>GCH10COM</v>
          </cell>
          <cell r="C343">
            <v>19</v>
          </cell>
          <cell r="D343">
            <v>107.28</v>
          </cell>
          <cell r="E343">
            <v>7583</v>
          </cell>
          <cell r="F343">
            <v>7327</v>
          </cell>
          <cell r="G343">
            <v>7169</v>
          </cell>
        </row>
        <row r="344">
          <cell r="A344" t="str">
            <v>20GCH10COM</v>
          </cell>
          <cell r="B344" t="str">
            <v>GCH10COM</v>
          </cell>
          <cell r="C344">
            <v>20</v>
          </cell>
          <cell r="D344">
            <v>106.65</v>
          </cell>
          <cell r="E344">
            <v>7590</v>
          </cell>
          <cell r="F344">
            <v>7334</v>
          </cell>
          <cell r="G344">
            <v>7175</v>
          </cell>
        </row>
        <row r="345">
          <cell r="A345" t="str">
            <v>21GCH10COM</v>
          </cell>
          <cell r="B345" t="str">
            <v>GCH10COM</v>
          </cell>
          <cell r="C345">
            <v>21</v>
          </cell>
          <cell r="D345">
            <v>106.01</v>
          </cell>
          <cell r="E345">
            <v>7598</v>
          </cell>
          <cell r="F345">
            <v>7342</v>
          </cell>
          <cell r="G345">
            <v>7182</v>
          </cell>
        </row>
        <row r="346">
          <cell r="A346" t="str">
            <v>22GCH10COM</v>
          </cell>
          <cell r="B346" t="str">
            <v>GCH10COM</v>
          </cell>
          <cell r="C346">
            <v>22</v>
          </cell>
          <cell r="D346">
            <v>105.39</v>
          </cell>
          <cell r="E346">
            <v>7605</v>
          </cell>
          <cell r="F346">
            <v>7349</v>
          </cell>
          <cell r="G346">
            <v>7189</v>
          </cell>
        </row>
        <row r="347">
          <cell r="A347" t="str">
            <v>23GCH10COM</v>
          </cell>
          <cell r="B347" t="str">
            <v>GCH10COM</v>
          </cell>
          <cell r="C347">
            <v>23</v>
          </cell>
          <cell r="D347">
            <v>104.76</v>
          </cell>
          <cell r="E347">
            <v>7613</v>
          </cell>
          <cell r="F347">
            <v>7356</v>
          </cell>
          <cell r="G347">
            <v>7196</v>
          </cell>
        </row>
        <row r="348">
          <cell r="A348" t="str">
            <v>24GCH10COM</v>
          </cell>
          <cell r="B348" t="str">
            <v>GCH10COM</v>
          </cell>
          <cell r="C348">
            <v>24</v>
          </cell>
          <cell r="D348">
            <v>104.13</v>
          </cell>
          <cell r="E348">
            <v>7620</v>
          </cell>
          <cell r="F348">
            <v>7363</v>
          </cell>
          <cell r="G348">
            <v>7204</v>
          </cell>
        </row>
        <row r="349">
          <cell r="A349" t="str">
            <v>25GCH10COM</v>
          </cell>
          <cell r="B349" t="str">
            <v>GCH10COM</v>
          </cell>
          <cell r="C349">
            <v>25</v>
          </cell>
          <cell r="D349">
            <v>103.5</v>
          </cell>
          <cell r="E349">
            <v>7628</v>
          </cell>
          <cell r="F349">
            <v>7371</v>
          </cell>
          <cell r="G349">
            <v>7211</v>
          </cell>
        </row>
        <row r="350">
          <cell r="A350" t="str">
            <v>26GCH10COM</v>
          </cell>
          <cell r="B350" t="str">
            <v>GCH10COM</v>
          </cell>
          <cell r="C350">
            <v>26</v>
          </cell>
          <cell r="D350">
            <v>102.87</v>
          </cell>
          <cell r="E350">
            <v>7636</v>
          </cell>
          <cell r="F350">
            <v>7378</v>
          </cell>
          <cell r="G350">
            <v>7218</v>
          </cell>
        </row>
        <row r="351">
          <cell r="A351" t="str">
            <v>27GCH10COM</v>
          </cell>
          <cell r="B351" t="str">
            <v>GCH10COM</v>
          </cell>
          <cell r="C351">
            <v>27</v>
          </cell>
          <cell r="D351">
            <v>102.24</v>
          </cell>
          <cell r="E351">
            <v>7644</v>
          </cell>
          <cell r="F351">
            <v>7386</v>
          </cell>
          <cell r="G351">
            <v>7226</v>
          </cell>
        </row>
        <row r="352">
          <cell r="A352" t="str">
            <v>28GCH10COM</v>
          </cell>
          <cell r="B352" t="str">
            <v>GCH10COM</v>
          </cell>
          <cell r="C352">
            <v>28</v>
          </cell>
          <cell r="D352">
            <v>101.61</v>
          </cell>
          <cell r="E352">
            <v>7651</v>
          </cell>
          <cell r="F352">
            <v>7393</v>
          </cell>
          <cell r="G352">
            <v>7233</v>
          </cell>
        </row>
        <row r="353">
          <cell r="A353" t="str">
            <v>29GCH10COM</v>
          </cell>
          <cell r="B353" t="str">
            <v>GCH10COM</v>
          </cell>
          <cell r="C353">
            <v>29</v>
          </cell>
          <cell r="D353">
            <v>100.99</v>
          </cell>
          <cell r="E353">
            <v>7659</v>
          </cell>
          <cell r="F353">
            <v>7401</v>
          </cell>
          <cell r="G353">
            <v>7241</v>
          </cell>
        </row>
        <row r="354">
          <cell r="A354" t="str">
            <v>30GCH10COM</v>
          </cell>
          <cell r="B354" t="str">
            <v>GCH10COM</v>
          </cell>
          <cell r="C354">
            <v>30</v>
          </cell>
          <cell r="D354">
            <v>100.35</v>
          </cell>
          <cell r="E354">
            <v>7668</v>
          </cell>
          <cell r="F354">
            <v>7409</v>
          </cell>
          <cell r="G354">
            <v>7248</v>
          </cell>
        </row>
        <row r="355">
          <cell r="A355" t="str">
            <v>31GCH10COM</v>
          </cell>
          <cell r="B355" t="str">
            <v>GCH10COM</v>
          </cell>
          <cell r="C355">
            <v>31</v>
          </cell>
          <cell r="D355">
            <v>99.73</v>
          </cell>
          <cell r="E355">
            <v>7676</v>
          </cell>
          <cell r="F355">
            <v>7417</v>
          </cell>
          <cell r="G355">
            <v>7256</v>
          </cell>
        </row>
        <row r="356">
          <cell r="A356" t="str">
            <v>32GCH10COM</v>
          </cell>
          <cell r="B356" t="str">
            <v>GCH10COM</v>
          </cell>
          <cell r="C356">
            <v>32</v>
          </cell>
          <cell r="D356">
            <v>99.1</v>
          </cell>
          <cell r="E356">
            <v>7684</v>
          </cell>
          <cell r="F356">
            <v>7425</v>
          </cell>
          <cell r="G356">
            <v>7264</v>
          </cell>
        </row>
        <row r="357">
          <cell r="A357" t="str">
            <v>33GCH10COM</v>
          </cell>
          <cell r="B357" t="str">
            <v>GCH10COM</v>
          </cell>
          <cell r="C357">
            <v>33</v>
          </cell>
          <cell r="D357">
            <v>98.47</v>
          </cell>
          <cell r="E357">
            <v>7692</v>
          </cell>
          <cell r="F357">
            <v>7433</v>
          </cell>
          <cell r="G357">
            <v>7272</v>
          </cell>
        </row>
        <row r="358">
          <cell r="A358" t="str">
            <v>34GCH10COM</v>
          </cell>
          <cell r="B358" t="str">
            <v>GCH10COM</v>
          </cell>
          <cell r="C358">
            <v>34</v>
          </cell>
          <cell r="D358">
            <v>97.83</v>
          </cell>
          <cell r="E358">
            <v>7701</v>
          </cell>
          <cell r="F358">
            <v>7441</v>
          </cell>
          <cell r="G358">
            <v>7280</v>
          </cell>
        </row>
        <row r="359">
          <cell r="A359" t="str">
            <v>35GCH10COM</v>
          </cell>
          <cell r="B359" t="str">
            <v>GCH10COM</v>
          </cell>
          <cell r="C359">
            <v>35</v>
          </cell>
          <cell r="D359">
            <v>97.2</v>
          </cell>
          <cell r="E359">
            <v>7709</v>
          </cell>
          <cell r="F359">
            <v>7449</v>
          </cell>
          <cell r="G359">
            <v>7288</v>
          </cell>
        </row>
        <row r="360">
          <cell r="A360" t="str">
            <v>36GCH10COM</v>
          </cell>
          <cell r="B360" t="str">
            <v>GCH10COM</v>
          </cell>
          <cell r="C360">
            <v>36</v>
          </cell>
          <cell r="D360">
            <v>96.58</v>
          </cell>
          <cell r="E360">
            <v>7718</v>
          </cell>
          <cell r="F360">
            <v>7458</v>
          </cell>
          <cell r="G360">
            <v>7296</v>
          </cell>
        </row>
        <row r="361">
          <cell r="A361" t="str">
            <v>37GCH10COM</v>
          </cell>
          <cell r="B361" t="str">
            <v>GCH10COM</v>
          </cell>
          <cell r="C361">
            <v>37</v>
          </cell>
          <cell r="D361">
            <v>95.96</v>
          </cell>
          <cell r="E361">
            <v>7727</v>
          </cell>
          <cell r="F361">
            <v>7466</v>
          </cell>
          <cell r="G361">
            <v>7304</v>
          </cell>
        </row>
        <row r="362">
          <cell r="A362" t="str">
            <v>38GCH10COM</v>
          </cell>
          <cell r="B362" t="str">
            <v>GCH10COM</v>
          </cell>
          <cell r="C362">
            <v>38</v>
          </cell>
          <cell r="D362">
            <v>95.32</v>
          </cell>
          <cell r="E362">
            <v>7735</v>
          </cell>
          <cell r="F362">
            <v>7475</v>
          </cell>
          <cell r="G362">
            <v>7313</v>
          </cell>
        </row>
        <row r="363">
          <cell r="A363" t="str">
            <v>39GCH10COM</v>
          </cell>
          <cell r="B363" t="str">
            <v>GCH10COM</v>
          </cell>
          <cell r="C363">
            <v>39</v>
          </cell>
          <cell r="D363">
            <v>94.69</v>
          </cell>
          <cell r="E363">
            <v>7744</v>
          </cell>
          <cell r="F363">
            <v>7483</v>
          </cell>
          <cell r="G363">
            <v>7321</v>
          </cell>
        </row>
        <row r="364">
          <cell r="A364" t="str">
            <v>40GCH10COM</v>
          </cell>
          <cell r="B364" t="str">
            <v>GCH10COM</v>
          </cell>
          <cell r="C364">
            <v>40</v>
          </cell>
          <cell r="D364">
            <v>94.06</v>
          </cell>
          <cell r="E364">
            <v>7753</v>
          </cell>
          <cell r="F364">
            <v>7492</v>
          </cell>
          <cell r="G364">
            <v>7329</v>
          </cell>
        </row>
        <row r="365">
          <cell r="A365" t="str">
            <v>5GCH11</v>
          </cell>
          <cell r="B365" t="str">
            <v>GCH11</v>
          </cell>
          <cell r="C365">
            <v>5</v>
          </cell>
          <cell r="D365">
            <v>71.260000000000005</v>
          </cell>
          <cell r="E365">
            <v>13329</v>
          </cell>
          <cell r="F365">
            <v>10861</v>
          </cell>
          <cell r="G365">
            <v>9874</v>
          </cell>
        </row>
        <row r="366">
          <cell r="A366" t="str">
            <v>6GCH11</v>
          </cell>
          <cell r="B366" t="str">
            <v>GCH11</v>
          </cell>
          <cell r="C366">
            <v>6</v>
          </cell>
          <cell r="D366">
            <v>70.849999999999994</v>
          </cell>
          <cell r="E366">
            <v>13344</v>
          </cell>
          <cell r="F366">
            <v>10873</v>
          </cell>
          <cell r="G366">
            <v>9885</v>
          </cell>
        </row>
        <row r="367">
          <cell r="A367" t="str">
            <v>7GCH11</v>
          </cell>
          <cell r="B367" t="str">
            <v>GCH11</v>
          </cell>
          <cell r="C367">
            <v>7</v>
          </cell>
          <cell r="D367">
            <v>70.45</v>
          </cell>
          <cell r="E367">
            <v>13361</v>
          </cell>
          <cell r="F367">
            <v>10886</v>
          </cell>
          <cell r="G367">
            <v>9897</v>
          </cell>
        </row>
        <row r="368">
          <cell r="A368" t="str">
            <v>8GCH11</v>
          </cell>
          <cell r="B368" t="str">
            <v>GCH11</v>
          </cell>
          <cell r="C368">
            <v>8</v>
          </cell>
          <cell r="D368">
            <v>70.040000000000006</v>
          </cell>
          <cell r="E368">
            <v>13378</v>
          </cell>
          <cell r="F368">
            <v>10901</v>
          </cell>
          <cell r="G368">
            <v>9910</v>
          </cell>
        </row>
        <row r="369">
          <cell r="A369" t="str">
            <v>9GCH11</v>
          </cell>
          <cell r="B369" t="str">
            <v>GCH11</v>
          </cell>
          <cell r="C369">
            <v>9</v>
          </cell>
          <cell r="D369">
            <v>69.63</v>
          </cell>
          <cell r="E369">
            <v>13396</v>
          </cell>
          <cell r="F369">
            <v>10915</v>
          </cell>
          <cell r="G369">
            <v>9923</v>
          </cell>
        </row>
        <row r="370">
          <cell r="A370" t="str">
            <v>10GCH11</v>
          </cell>
          <cell r="B370" t="str">
            <v>GCH11</v>
          </cell>
          <cell r="C370">
            <v>10</v>
          </cell>
          <cell r="D370">
            <v>69.209999999999994</v>
          </cell>
          <cell r="E370">
            <v>13414</v>
          </cell>
          <cell r="F370">
            <v>10930</v>
          </cell>
          <cell r="G370">
            <v>9936</v>
          </cell>
        </row>
        <row r="371">
          <cell r="A371" t="str">
            <v>11GCH11</v>
          </cell>
          <cell r="B371" t="str">
            <v>GCH11</v>
          </cell>
          <cell r="C371">
            <v>11</v>
          </cell>
          <cell r="D371">
            <v>68.8</v>
          </cell>
          <cell r="E371">
            <v>13434</v>
          </cell>
          <cell r="F371">
            <v>10946</v>
          </cell>
          <cell r="G371">
            <v>9951</v>
          </cell>
        </row>
        <row r="372">
          <cell r="A372" t="str">
            <v>12GCH11</v>
          </cell>
          <cell r="B372" t="str">
            <v>GCH11</v>
          </cell>
          <cell r="C372">
            <v>12</v>
          </cell>
          <cell r="D372">
            <v>68.38</v>
          </cell>
          <cell r="E372">
            <v>13454</v>
          </cell>
          <cell r="F372">
            <v>10963</v>
          </cell>
          <cell r="G372">
            <v>9966</v>
          </cell>
        </row>
        <row r="373">
          <cell r="A373" t="str">
            <v>13GCH11</v>
          </cell>
          <cell r="B373" t="str">
            <v>GCH11</v>
          </cell>
          <cell r="C373">
            <v>13</v>
          </cell>
          <cell r="D373">
            <v>67.959999999999994</v>
          </cell>
          <cell r="E373">
            <v>13475</v>
          </cell>
          <cell r="F373">
            <v>10980</v>
          </cell>
          <cell r="G373">
            <v>9981</v>
          </cell>
        </row>
        <row r="374">
          <cell r="A374" t="str">
            <v>14GCH11</v>
          </cell>
          <cell r="B374" t="str">
            <v>GCH11</v>
          </cell>
          <cell r="C374">
            <v>14</v>
          </cell>
          <cell r="D374">
            <v>67.53</v>
          </cell>
          <cell r="E374">
            <v>13497</v>
          </cell>
          <cell r="F374">
            <v>10997</v>
          </cell>
          <cell r="G374">
            <v>9998</v>
          </cell>
        </row>
        <row r="375">
          <cell r="A375" t="str">
            <v>15GCH11</v>
          </cell>
          <cell r="B375" t="str">
            <v>GCH11</v>
          </cell>
          <cell r="C375">
            <v>15</v>
          </cell>
          <cell r="D375">
            <v>67.099999999999994</v>
          </cell>
          <cell r="E375">
            <v>13520</v>
          </cell>
          <cell r="F375">
            <v>11016</v>
          </cell>
          <cell r="G375">
            <v>10015</v>
          </cell>
        </row>
        <row r="376">
          <cell r="A376" t="str">
            <v>16GCH11</v>
          </cell>
          <cell r="B376" t="str">
            <v>GCH11</v>
          </cell>
          <cell r="C376">
            <v>16</v>
          </cell>
          <cell r="D376">
            <v>66.67</v>
          </cell>
          <cell r="E376">
            <v>13544</v>
          </cell>
          <cell r="F376">
            <v>11036</v>
          </cell>
          <cell r="G376">
            <v>10033</v>
          </cell>
        </row>
        <row r="377">
          <cell r="A377" t="str">
            <v>17GCH11</v>
          </cell>
          <cell r="B377" t="str">
            <v>GCH11</v>
          </cell>
          <cell r="C377">
            <v>17</v>
          </cell>
          <cell r="D377">
            <v>66.239999999999995</v>
          </cell>
          <cell r="E377">
            <v>13569</v>
          </cell>
          <cell r="F377">
            <v>11056</v>
          </cell>
          <cell r="G377">
            <v>10051</v>
          </cell>
        </row>
        <row r="378">
          <cell r="A378" t="str">
            <v>18GCH11</v>
          </cell>
          <cell r="B378" t="str">
            <v>GCH11</v>
          </cell>
          <cell r="C378">
            <v>18</v>
          </cell>
          <cell r="D378">
            <v>65.8</v>
          </cell>
          <cell r="E378">
            <v>13593</v>
          </cell>
          <cell r="F378">
            <v>11076</v>
          </cell>
          <cell r="G378">
            <v>10069</v>
          </cell>
        </row>
        <row r="379">
          <cell r="A379" t="str">
            <v>19GCH11</v>
          </cell>
          <cell r="B379" t="str">
            <v>GCH11</v>
          </cell>
          <cell r="C379">
            <v>19</v>
          </cell>
          <cell r="D379">
            <v>65.36</v>
          </cell>
          <cell r="E379">
            <v>13620</v>
          </cell>
          <cell r="F379">
            <v>11098</v>
          </cell>
          <cell r="G379">
            <v>10089</v>
          </cell>
        </row>
        <row r="380">
          <cell r="A380" t="str">
            <v>20GCH11</v>
          </cell>
          <cell r="B380" t="str">
            <v>GCH11</v>
          </cell>
          <cell r="C380">
            <v>20</v>
          </cell>
          <cell r="D380">
            <v>64.92</v>
          </cell>
          <cell r="E380">
            <v>13646</v>
          </cell>
          <cell r="F380">
            <v>11119</v>
          </cell>
          <cell r="G380">
            <v>10108</v>
          </cell>
        </row>
        <row r="381">
          <cell r="A381" t="str">
            <v>21GCH11</v>
          </cell>
          <cell r="B381" t="str">
            <v>GCH11</v>
          </cell>
          <cell r="C381">
            <v>21</v>
          </cell>
          <cell r="D381">
            <v>64.48</v>
          </cell>
          <cell r="E381">
            <v>13675</v>
          </cell>
          <cell r="F381">
            <v>11143</v>
          </cell>
          <cell r="G381">
            <v>10130</v>
          </cell>
        </row>
        <row r="382">
          <cell r="A382" t="str">
            <v>22GCH11</v>
          </cell>
          <cell r="B382" t="str">
            <v>GCH11</v>
          </cell>
          <cell r="C382">
            <v>22</v>
          </cell>
          <cell r="D382">
            <v>64.03</v>
          </cell>
          <cell r="E382">
            <v>13703</v>
          </cell>
          <cell r="F382">
            <v>11166</v>
          </cell>
          <cell r="G382">
            <v>10151</v>
          </cell>
        </row>
        <row r="383">
          <cell r="A383" t="str">
            <v>23GCH11</v>
          </cell>
          <cell r="B383" t="str">
            <v>GCH11</v>
          </cell>
          <cell r="C383">
            <v>23</v>
          </cell>
          <cell r="D383">
            <v>63.58</v>
          </cell>
          <cell r="E383">
            <v>13733</v>
          </cell>
          <cell r="F383">
            <v>11190</v>
          </cell>
          <cell r="G383">
            <v>10173</v>
          </cell>
        </row>
        <row r="384">
          <cell r="A384" t="str">
            <v>24GCH11</v>
          </cell>
          <cell r="B384" t="str">
            <v>GCH11</v>
          </cell>
          <cell r="C384">
            <v>24</v>
          </cell>
          <cell r="D384">
            <v>63.13</v>
          </cell>
          <cell r="E384">
            <v>13763</v>
          </cell>
          <cell r="F384">
            <v>11215</v>
          </cell>
          <cell r="G384">
            <v>10195</v>
          </cell>
        </row>
        <row r="385">
          <cell r="A385" t="str">
            <v>25GCH11</v>
          </cell>
          <cell r="B385" t="str">
            <v>GCH11</v>
          </cell>
          <cell r="C385">
            <v>25</v>
          </cell>
          <cell r="D385">
            <v>62.67</v>
          </cell>
          <cell r="E385">
            <v>13795</v>
          </cell>
          <cell r="F385">
            <v>11240</v>
          </cell>
          <cell r="G385">
            <v>10218</v>
          </cell>
        </row>
        <row r="386">
          <cell r="A386" t="str">
            <v>26GCH11</v>
          </cell>
          <cell r="B386" t="str">
            <v>GCH11</v>
          </cell>
          <cell r="C386">
            <v>26</v>
          </cell>
          <cell r="D386">
            <v>62.22</v>
          </cell>
          <cell r="E386">
            <v>13827</v>
          </cell>
          <cell r="F386">
            <v>11267</v>
          </cell>
          <cell r="G386">
            <v>10242</v>
          </cell>
        </row>
        <row r="387">
          <cell r="A387" t="str">
            <v>27GCH11</v>
          </cell>
          <cell r="B387" t="str">
            <v>GCH11</v>
          </cell>
          <cell r="C387">
            <v>27</v>
          </cell>
          <cell r="D387">
            <v>61.76</v>
          </cell>
          <cell r="E387">
            <v>13860</v>
          </cell>
          <cell r="F387">
            <v>11293</v>
          </cell>
          <cell r="G387">
            <v>10267</v>
          </cell>
        </row>
        <row r="388">
          <cell r="A388" t="str">
            <v>28GCH11</v>
          </cell>
          <cell r="B388" t="str">
            <v>GCH11</v>
          </cell>
          <cell r="C388">
            <v>28</v>
          </cell>
          <cell r="D388">
            <v>61.29</v>
          </cell>
          <cell r="E388">
            <v>13894</v>
          </cell>
          <cell r="F388">
            <v>11321</v>
          </cell>
          <cell r="G388">
            <v>10292</v>
          </cell>
        </row>
        <row r="389">
          <cell r="A389" t="str">
            <v>29GCH11</v>
          </cell>
          <cell r="B389" t="str">
            <v>GCH11</v>
          </cell>
          <cell r="C389">
            <v>29</v>
          </cell>
          <cell r="D389">
            <v>60.83</v>
          </cell>
          <cell r="E389">
            <v>13928</v>
          </cell>
          <cell r="F389">
            <v>11349</v>
          </cell>
          <cell r="G389">
            <v>10317</v>
          </cell>
        </row>
        <row r="390">
          <cell r="A390" t="str">
            <v>30GCH11</v>
          </cell>
          <cell r="B390" t="str">
            <v>GCH11</v>
          </cell>
          <cell r="C390">
            <v>30</v>
          </cell>
          <cell r="D390">
            <v>60.36</v>
          </cell>
          <cell r="E390">
            <v>13965</v>
          </cell>
          <cell r="F390">
            <v>11379</v>
          </cell>
          <cell r="G390">
            <v>10344</v>
          </cell>
        </row>
        <row r="391">
          <cell r="A391" t="str">
            <v>31GCH11</v>
          </cell>
          <cell r="B391" t="str">
            <v>GCH11</v>
          </cell>
          <cell r="C391">
            <v>31</v>
          </cell>
          <cell r="D391">
            <v>59.88</v>
          </cell>
          <cell r="E391">
            <v>14000</v>
          </cell>
          <cell r="F391">
            <v>11407</v>
          </cell>
          <cell r="G391">
            <v>10370</v>
          </cell>
        </row>
        <row r="392">
          <cell r="A392" t="str">
            <v>32GCH11</v>
          </cell>
          <cell r="B392" t="str">
            <v>GCH11</v>
          </cell>
          <cell r="C392">
            <v>32</v>
          </cell>
          <cell r="D392">
            <v>59.41</v>
          </cell>
          <cell r="E392">
            <v>14038</v>
          </cell>
          <cell r="F392">
            <v>11438</v>
          </cell>
          <cell r="G392">
            <v>10399</v>
          </cell>
        </row>
        <row r="393">
          <cell r="A393" t="str">
            <v>33GCH11</v>
          </cell>
          <cell r="B393" t="str">
            <v>GCH11</v>
          </cell>
          <cell r="C393">
            <v>33</v>
          </cell>
          <cell r="D393">
            <v>58.93</v>
          </cell>
          <cell r="E393">
            <v>14076</v>
          </cell>
          <cell r="F393">
            <v>11470</v>
          </cell>
          <cell r="G393">
            <v>10427</v>
          </cell>
        </row>
        <row r="394">
          <cell r="A394" t="str">
            <v>34GCH11</v>
          </cell>
          <cell r="B394" t="str">
            <v>GCH11</v>
          </cell>
          <cell r="C394">
            <v>34</v>
          </cell>
          <cell r="D394">
            <v>58.45</v>
          </cell>
          <cell r="E394">
            <v>14114</v>
          </cell>
          <cell r="F394">
            <v>11501</v>
          </cell>
          <cell r="G394">
            <v>10455</v>
          </cell>
        </row>
        <row r="395">
          <cell r="A395" t="str">
            <v>35GCH11</v>
          </cell>
          <cell r="B395" t="str">
            <v>GCH11</v>
          </cell>
          <cell r="C395">
            <v>35</v>
          </cell>
          <cell r="D395">
            <v>57.97</v>
          </cell>
          <cell r="E395">
            <v>14154</v>
          </cell>
          <cell r="F395">
            <v>11533</v>
          </cell>
          <cell r="G395">
            <v>10484</v>
          </cell>
        </row>
        <row r="396">
          <cell r="A396" t="str">
            <v>36GCH11</v>
          </cell>
          <cell r="B396" t="str">
            <v>GCH11</v>
          </cell>
          <cell r="C396">
            <v>36</v>
          </cell>
          <cell r="D396">
            <v>57.49</v>
          </cell>
          <cell r="E396">
            <v>14195</v>
          </cell>
          <cell r="F396">
            <v>11566</v>
          </cell>
          <cell r="G396">
            <v>10515</v>
          </cell>
        </row>
        <row r="397">
          <cell r="A397" t="str">
            <v>37GCH11</v>
          </cell>
          <cell r="B397" t="str">
            <v>GCH11</v>
          </cell>
          <cell r="C397">
            <v>37</v>
          </cell>
          <cell r="D397">
            <v>57</v>
          </cell>
          <cell r="E397">
            <v>14237</v>
          </cell>
          <cell r="F397">
            <v>11600</v>
          </cell>
          <cell r="G397">
            <v>10546</v>
          </cell>
        </row>
        <row r="398">
          <cell r="A398" t="str">
            <v>38GCH11</v>
          </cell>
          <cell r="B398" t="str">
            <v>GCH11</v>
          </cell>
          <cell r="C398">
            <v>38</v>
          </cell>
          <cell r="D398">
            <v>56.51</v>
          </cell>
          <cell r="E398">
            <v>14279</v>
          </cell>
          <cell r="F398">
            <v>11635</v>
          </cell>
          <cell r="G398">
            <v>10577</v>
          </cell>
        </row>
        <row r="399">
          <cell r="A399" t="str">
            <v>39GCH11</v>
          </cell>
          <cell r="B399" t="str">
            <v>GCH11</v>
          </cell>
          <cell r="C399">
            <v>39</v>
          </cell>
          <cell r="D399">
            <v>56.01</v>
          </cell>
          <cell r="E399">
            <v>14321</v>
          </cell>
          <cell r="F399">
            <v>11669</v>
          </cell>
          <cell r="G399">
            <v>10608</v>
          </cell>
        </row>
        <row r="400">
          <cell r="A400" t="str">
            <v>40GCH11</v>
          </cell>
          <cell r="B400" t="str">
            <v>GCH11</v>
          </cell>
          <cell r="C400">
            <v>40</v>
          </cell>
          <cell r="D400">
            <v>55.52</v>
          </cell>
          <cell r="E400">
            <v>14366</v>
          </cell>
          <cell r="F400">
            <v>11706</v>
          </cell>
          <cell r="G400">
            <v>10642</v>
          </cell>
        </row>
        <row r="401">
          <cell r="A401" t="str">
            <v>5GBE01</v>
          </cell>
          <cell r="B401" t="str">
            <v>GBE01</v>
          </cell>
          <cell r="C401">
            <v>5</v>
          </cell>
          <cell r="D401">
            <v>21</v>
          </cell>
        </row>
        <row r="402">
          <cell r="A402" t="str">
            <v>6GBE01</v>
          </cell>
          <cell r="B402" t="str">
            <v>GBE01</v>
          </cell>
          <cell r="C402">
            <v>6</v>
          </cell>
          <cell r="D402">
            <v>21</v>
          </cell>
        </row>
        <row r="403">
          <cell r="A403" t="str">
            <v>7GBE01</v>
          </cell>
          <cell r="B403" t="str">
            <v>GBE01</v>
          </cell>
          <cell r="C403">
            <v>7</v>
          </cell>
          <cell r="D403">
            <v>21</v>
          </cell>
        </row>
        <row r="404">
          <cell r="A404" t="str">
            <v>8GBE01</v>
          </cell>
          <cell r="B404" t="str">
            <v>GBE01</v>
          </cell>
          <cell r="C404">
            <v>8</v>
          </cell>
          <cell r="D404">
            <v>21</v>
          </cell>
        </row>
        <row r="405">
          <cell r="A405" t="str">
            <v>9GBE01</v>
          </cell>
          <cell r="B405" t="str">
            <v>GBE01</v>
          </cell>
          <cell r="C405">
            <v>9</v>
          </cell>
          <cell r="D405">
            <v>21</v>
          </cell>
        </row>
        <row r="406">
          <cell r="A406" t="str">
            <v>10GBE01</v>
          </cell>
          <cell r="B406" t="str">
            <v>GBE01</v>
          </cell>
          <cell r="C406">
            <v>10</v>
          </cell>
          <cell r="D406">
            <v>21</v>
          </cell>
        </row>
        <row r="407">
          <cell r="A407" t="str">
            <v>11GBE01</v>
          </cell>
          <cell r="B407" t="str">
            <v>GBE01</v>
          </cell>
          <cell r="C407">
            <v>11</v>
          </cell>
          <cell r="D407">
            <v>21</v>
          </cell>
        </row>
        <row r="408">
          <cell r="A408" t="str">
            <v>12GBE01</v>
          </cell>
          <cell r="B408" t="str">
            <v>GBE01</v>
          </cell>
          <cell r="C408">
            <v>12</v>
          </cell>
          <cell r="D408">
            <v>21</v>
          </cell>
        </row>
        <row r="409">
          <cell r="A409" t="str">
            <v>13GBE01</v>
          </cell>
          <cell r="B409" t="str">
            <v>GBE01</v>
          </cell>
          <cell r="C409">
            <v>13</v>
          </cell>
          <cell r="D409">
            <v>21</v>
          </cell>
        </row>
        <row r="410">
          <cell r="A410" t="str">
            <v>14GBE01</v>
          </cell>
          <cell r="B410" t="str">
            <v>GBE01</v>
          </cell>
          <cell r="C410">
            <v>14</v>
          </cell>
          <cell r="D410">
            <v>21</v>
          </cell>
        </row>
        <row r="411">
          <cell r="A411" t="str">
            <v>15GBE01</v>
          </cell>
          <cell r="B411" t="str">
            <v>GBE01</v>
          </cell>
          <cell r="C411">
            <v>15</v>
          </cell>
          <cell r="D411">
            <v>21</v>
          </cell>
        </row>
        <row r="412">
          <cell r="A412" t="str">
            <v>16GBE01</v>
          </cell>
          <cell r="B412" t="str">
            <v>GBE01</v>
          </cell>
          <cell r="C412">
            <v>16</v>
          </cell>
          <cell r="D412">
            <v>21</v>
          </cell>
        </row>
        <row r="413">
          <cell r="A413" t="str">
            <v>17GBE01</v>
          </cell>
          <cell r="B413" t="str">
            <v>GBE01</v>
          </cell>
          <cell r="C413">
            <v>17</v>
          </cell>
          <cell r="D413">
            <v>21</v>
          </cell>
        </row>
        <row r="414">
          <cell r="A414" t="str">
            <v>18GBE01</v>
          </cell>
          <cell r="B414" t="str">
            <v>GBE01</v>
          </cell>
          <cell r="C414">
            <v>18</v>
          </cell>
          <cell r="D414">
            <v>21</v>
          </cell>
        </row>
        <row r="415">
          <cell r="A415" t="str">
            <v>19GBE01</v>
          </cell>
          <cell r="B415" t="str">
            <v>GBE01</v>
          </cell>
          <cell r="C415">
            <v>19</v>
          </cell>
          <cell r="D415">
            <v>21</v>
          </cell>
        </row>
        <row r="416">
          <cell r="A416" t="str">
            <v>20GBE01</v>
          </cell>
          <cell r="B416" t="str">
            <v>GBE01</v>
          </cell>
          <cell r="C416">
            <v>20</v>
          </cell>
          <cell r="D416">
            <v>21</v>
          </cell>
        </row>
        <row r="417">
          <cell r="A417" t="str">
            <v>21GBE01</v>
          </cell>
          <cell r="B417" t="str">
            <v>GBE01</v>
          </cell>
          <cell r="C417">
            <v>21</v>
          </cell>
          <cell r="D417">
            <v>21</v>
          </cell>
        </row>
        <row r="418">
          <cell r="A418" t="str">
            <v>22GBE01</v>
          </cell>
          <cell r="B418" t="str">
            <v>GBE01</v>
          </cell>
          <cell r="C418">
            <v>22</v>
          </cell>
          <cell r="D418">
            <v>21</v>
          </cell>
        </row>
        <row r="419">
          <cell r="A419" t="str">
            <v>23GBE01</v>
          </cell>
          <cell r="B419" t="str">
            <v>GBE01</v>
          </cell>
          <cell r="C419">
            <v>23</v>
          </cell>
          <cell r="D419">
            <v>21</v>
          </cell>
        </row>
        <row r="420">
          <cell r="A420" t="str">
            <v>24GBE01</v>
          </cell>
          <cell r="B420" t="str">
            <v>GBE01</v>
          </cell>
          <cell r="C420">
            <v>24</v>
          </cell>
          <cell r="D420">
            <v>21</v>
          </cell>
        </row>
        <row r="421">
          <cell r="A421" t="str">
            <v>25GBE01</v>
          </cell>
          <cell r="B421" t="str">
            <v>GBE01</v>
          </cell>
          <cell r="C421">
            <v>25</v>
          </cell>
          <cell r="D421">
            <v>21</v>
          </cell>
        </row>
        <row r="422">
          <cell r="A422" t="str">
            <v>26GBE01</v>
          </cell>
          <cell r="B422" t="str">
            <v>GBE01</v>
          </cell>
          <cell r="C422">
            <v>26</v>
          </cell>
          <cell r="D422">
            <v>21</v>
          </cell>
        </row>
        <row r="423">
          <cell r="A423" t="str">
            <v>27GBE01</v>
          </cell>
          <cell r="B423" t="str">
            <v>GBE01</v>
          </cell>
          <cell r="C423">
            <v>27</v>
          </cell>
          <cell r="D423">
            <v>21</v>
          </cell>
        </row>
        <row r="424">
          <cell r="A424" t="str">
            <v>28GBE01</v>
          </cell>
          <cell r="B424" t="str">
            <v>GBE01</v>
          </cell>
          <cell r="C424">
            <v>28</v>
          </cell>
          <cell r="D424">
            <v>21</v>
          </cell>
        </row>
        <row r="425">
          <cell r="A425" t="str">
            <v>29GBE01</v>
          </cell>
          <cell r="B425" t="str">
            <v>GBE01</v>
          </cell>
          <cell r="C425">
            <v>29</v>
          </cell>
          <cell r="D425">
            <v>21</v>
          </cell>
        </row>
        <row r="426">
          <cell r="A426" t="str">
            <v>30GBE01</v>
          </cell>
          <cell r="B426" t="str">
            <v>GBE01</v>
          </cell>
          <cell r="C426">
            <v>30</v>
          </cell>
          <cell r="D426">
            <v>21</v>
          </cell>
        </row>
        <row r="427">
          <cell r="A427" t="str">
            <v>31GBE01</v>
          </cell>
          <cell r="B427" t="str">
            <v>GBE01</v>
          </cell>
          <cell r="C427">
            <v>31</v>
          </cell>
          <cell r="D427">
            <v>21</v>
          </cell>
        </row>
        <row r="428">
          <cell r="A428" t="str">
            <v>32GBE01</v>
          </cell>
          <cell r="B428" t="str">
            <v>GBE01</v>
          </cell>
          <cell r="C428">
            <v>32</v>
          </cell>
          <cell r="D428">
            <v>21</v>
          </cell>
        </row>
        <row r="429">
          <cell r="A429" t="str">
            <v>33GBE01</v>
          </cell>
          <cell r="B429" t="str">
            <v>GBE01</v>
          </cell>
          <cell r="C429">
            <v>33</v>
          </cell>
          <cell r="D429">
            <v>21</v>
          </cell>
        </row>
        <row r="430">
          <cell r="A430" t="str">
            <v>34GBE01</v>
          </cell>
          <cell r="B430" t="str">
            <v>GBE01</v>
          </cell>
          <cell r="C430">
            <v>34</v>
          </cell>
          <cell r="D430">
            <v>21</v>
          </cell>
        </row>
        <row r="431">
          <cell r="A431" t="str">
            <v>35GBE01</v>
          </cell>
          <cell r="B431" t="str">
            <v>GBE01</v>
          </cell>
          <cell r="C431">
            <v>35</v>
          </cell>
          <cell r="D431">
            <v>21</v>
          </cell>
        </row>
        <row r="432">
          <cell r="A432" t="str">
            <v>36GBE01</v>
          </cell>
          <cell r="B432" t="str">
            <v>GBE01</v>
          </cell>
          <cell r="C432">
            <v>36</v>
          </cell>
          <cell r="D432">
            <v>21</v>
          </cell>
        </row>
        <row r="433">
          <cell r="A433" t="str">
            <v>37GBE01</v>
          </cell>
          <cell r="B433" t="str">
            <v>GBE01</v>
          </cell>
          <cell r="C433">
            <v>37</v>
          </cell>
          <cell r="D433">
            <v>21</v>
          </cell>
        </row>
        <row r="434">
          <cell r="A434" t="str">
            <v>38GBE01</v>
          </cell>
          <cell r="B434" t="str">
            <v>GBE01</v>
          </cell>
          <cell r="C434">
            <v>38</v>
          </cell>
          <cell r="D434">
            <v>21</v>
          </cell>
        </row>
        <row r="435">
          <cell r="A435" t="str">
            <v>39GBE01</v>
          </cell>
          <cell r="B435" t="str">
            <v>GBE01</v>
          </cell>
          <cell r="C435">
            <v>39</v>
          </cell>
          <cell r="D435">
            <v>21</v>
          </cell>
        </row>
        <row r="436">
          <cell r="A436" t="str">
            <v>40GBE01</v>
          </cell>
          <cell r="B436" t="str">
            <v>GBE01</v>
          </cell>
          <cell r="C436">
            <v>40</v>
          </cell>
          <cell r="D436">
            <v>21</v>
          </cell>
        </row>
        <row r="437">
          <cell r="A437" t="str">
            <v>5IAG01</v>
          </cell>
          <cell r="B437" t="str">
            <v>IAG01</v>
          </cell>
          <cell r="C437">
            <v>5</v>
          </cell>
          <cell r="D437">
            <v>5</v>
          </cell>
        </row>
        <row r="438">
          <cell r="A438" t="str">
            <v>6IAG01</v>
          </cell>
          <cell r="B438" t="str">
            <v>IAG01</v>
          </cell>
          <cell r="C438">
            <v>6</v>
          </cell>
          <cell r="D438">
            <v>5</v>
          </cell>
        </row>
        <row r="439">
          <cell r="A439" t="str">
            <v>7IAG01</v>
          </cell>
          <cell r="B439" t="str">
            <v>IAG01</v>
          </cell>
          <cell r="C439">
            <v>7</v>
          </cell>
          <cell r="D439">
            <v>5</v>
          </cell>
        </row>
        <row r="440">
          <cell r="A440" t="str">
            <v>8IAG01</v>
          </cell>
          <cell r="B440" t="str">
            <v>IAG01</v>
          </cell>
          <cell r="C440">
            <v>8</v>
          </cell>
          <cell r="D440">
            <v>5</v>
          </cell>
        </row>
        <row r="441">
          <cell r="A441" t="str">
            <v>9IAG01</v>
          </cell>
          <cell r="B441" t="str">
            <v>IAG01</v>
          </cell>
          <cell r="C441">
            <v>9</v>
          </cell>
          <cell r="D441">
            <v>5</v>
          </cell>
        </row>
        <row r="442">
          <cell r="A442" t="str">
            <v>10IAG01</v>
          </cell>
          <cell r="B442" t="str">
            <v>IAG01</v>
          </cell>
          <cell r="C442">
            <v>10</v>
          </cell>
          <cell r="D442">
            <v>5</v>
          </cell>
        </row>
        <row r="443">
          <cell r="A443" t="str">
            <v>11IAG01</v>
          </cell>
          <cell r="B443" t="str">
            <v>IAG01</v>
          </cell>
          <cell r="C443">
            <v>11</v>
          </cell>
          <cell r="D443">
            <v>5</v>
          </cell>
        </row>
        <row r="444">
          <cell r="A444" t="str">
            <v>12IAG01</v>
          </cell>
          <cell r="B444" t="str">
            <v>IAG01</v>
          </cell>
          <cell r="C444">
            <v>12</v>
          </cell>
          <cell r="D444">
            <v>5</v>
          </cell>
        </row>
        <row r="445">
          <cell r="A445" t="str">
            <v>13IAG01</v>
          </cell>
          <cell r="B445" t="str">
            <v>IAG01</v>
          </cell>
          <cell r="C445">
            <v>13</v>
          </cell>
          <cell r="D445">
            <v>5</v>
          </cell>
        </row>
        <row r="446">
          <cell r="A446" t="str">
            <v>14IAG01</v>
          </cell>
          <cell r="B446" t="str">
            <v>IAG01</v>
          </cell>
          <cell r="C446">
            <v>14</v>
          </cell>
          <cell r="D446">
            <v>5</v>
          </cell>
        </row>
        <row r="447">
          <cell r="A447" t="str">
            <v>15IAG01</v>
          </cell>
          <cell r="B447" t="str">
            <v>IAG01</v>
          </cell>
          <cell r="C447">
            <v>15</v>
          </cell>
          <cell r="D447">
            <v>5</v>
          </cell>
        </row>
        <row r="448">
          <cell r="A448" t="str">
            <v>16IAG01</v>
          </cell>
          <cell r="B448" t="str">
            <v>IAG01</v>
          </cell>
          <cell r="C448">
            <v>16</v>
          </cell>
          <cell r="D448">
            <v>5</v>
          </cell>
        </row>
        <row r="449">
          <cell r="A449" t="str">
            <v>17IAG01</v>
          </cell>
          <cell r="B449" t="str">
            <v>IAG01</v>
          </cell>
          <cell r="C449">
            <v>17</v>
          </cell>
          <cell r="D449">
            <v>5</v>
          </cell>
        </row>
        <row r="450">
          <cell r="A450" t="str">
            <v>18IAG01</v>
          </cell>
          <cell r="B450" t="str">
            <v>IAG01</v>
          </cell>
          <cell r="C450">
            <v>18</v>
          </cell>
          <cell r="D450">
            <v>5</v>
          </cell>
        </row>
        <row r="451">
          <cell r="A451" t="str">
            <v>19IAG01</v>
          </cell>
          <cell r="B451" t="str">
            <v>IAG01</v>
          </cell>
          <cell r="C451">
            <v>19</v>
          </cell>
          <cell r="D451">
            <v>5</v>
          </cell>
        </row>
        <row r="452">
          <cell r="A452" t="str">
            <v>20IAG01</v>
          </cell>
          <cell r="B452" t="str">
            <v>IAG01</v>
          </cell>
          <cell r="C452">
            <v>20</v>
          </cell>
          <cell r="D452">
            <v>5</v>
          </cell>
        </row>
        <row r="453">
          <cell r="A453" t="str">
            <v>21IAG01</v>
          </cell>
          <cell r="B453" t="str">
            <v>IAG01</v>
          </cell>
          <cell r="C453">
            <v>21</v>
          </cell>
          <cell r="D453">
            <v>5</v>
          </cell>
        </row>
        <row r="454">
          <cell r="A454" t="str">
            <v>22IAG01</v>
          </cell>
          <cell r="B454" t="str">
            <v>IAG01</v>
          </cell>
          <cell r="C454">
            <v>22</v>
          </cell>
          <cell r="D454">
            <v>5</v>
          </cell>
        </row>
        <row r="455">
          <cell r="A455" t="str">
            <v>23IAG01</v>
          </cell>
          <cell r="B455" t="str">
            <v>IAG01</v>
          </cell>
          <cell r="C455">
            <v>23</v>
          </cell>
          <cell r="D455">
            <v>5</v>
          </cell>
        </row>
        <row r="456">
          <cell r="A456" t="str">
            <v>24IAG01</v>
          </cell>
          <cell r="B456" t="str">
            <v>IAG01</v>
          </cell>
          <cell r="C456">
            <v>24</v>
          </cell>
          <cell r="D456">
            <v>5</v>
          </cell>
        </row>
        <row r="457">
          <cell r="A457" t="str">
            <v>25IAG01</v>
          </cell>
          <cell r="B457" t="str">
            <v>IAG01</v>
          </cell>
          <cell r="C457">
            <v>25</v>
          </cell>
          <cell r="D457">
            <v>5</v>
          </cell>
        </row>
        <row r="458">
          <cell r="A458" t="str">
            <v>26IAG01</v>
          </cell>
          <cell r="B458" t="str">
            <v>IAG01</v>
          </cell>
          <cell r="C458">
            <v>26</v>
          </cell>
          <cell r="D458">
            <v>5</v>
          </cell>
        </row>
        <row r="459">
          <cell r="A459" t="str">
            <v>27IAG01</v>
          </cell>
          <cell r="B459" t="str">
            <v>IAG01</v>
          </cell>
          <cell r="C459">
            <v>27</v>
          </cell>
          <cell r="D459">
            <v>5</v>
          </cell>
        </row>
        <row r="460">
          <cell r="A460" t="str">
            <v>28IAG01</v>
          </cell>
          <cell r="B460" t="str">
            <v>IAG01</v>
          </cell>
          <cell r="C460">
            <v>28</v>
          </cell>
          <cell r="D460">
            <v>5</v>
          </cell>
        </row>
        <row r="461">
          <cell r="A461" t="str">
            <v>29IAG01</v>
          </cell>
          <cell r="B461" t="str">
            <v>IAG01</v>
          </cell>
          <cell r="C461">
            <v>29</v>
          </cell>
          <cell r="D461">
            <v>5</v>
          </cell>
        </row>
        <row r="462">
          <cell r="A462" t="str">
            <v>30IAG01</v>
          </cell>
          <cell r="B462" t="str">
            <v>IAG01</v>
          </cell>
          <cell r="C462">
            <v>30</v>
          </cell>
          <cell r="D462">
            <v>5</v>
          </cell>
        </row>
        <row r="463">
          <cell r="A463" t="str">
            <v>31IAG01</v>
          </cell>
          <cell r="B463" t="str">
            <v>IAG01</v>
          </cell>
          <cell r="C463">
            <v>31</v>
          </cell>
          <cell r="D463">
            <v>5</v>
          </cell>
        </row>
        <row r="464">
          <cell r="A464" t="str">
            <v>32IAG01</v>
          </cell>
          <cell r="B464" t="str">
            <v>IAG01</v>
          </cell>
          <cell r="C464">
            <v>32</v>
          </cell>
          <cell r="D464">
            <v>5</v>
          </cell>
        </row>
        <row r="465">
          <cell r="A465" t="str">
            <v>33IAG01</v>
          </cell>
          <cell r="B465" t="str">
            <v>IAG01</v>
          </cell>
          <cell r="C465">
            <v>33</v>
          </cell>
          <cell r="D465">
            <v>5</v>
          </cell>
        </row>
        <row r="466">
          <cell r="A466" t="str">
            <v>34IAG01</v>
          </cell>
          <cell r="B466" t="str">
            <v>IAG01</v>
          </cell>
          <cell r="C466">
            <v>34</v>
          </cell>
          <cell r="D466">
            <v>5</v>
          </cell>
        </row>
        <row r="467">
          <cell r="A467" t="str">
            <v>35IAG01</v>
          </cell>
          <cell r="B467" t="str">
            <v>IAG01</v>
          </cell>
          <cell r="C467">
            <v>35</v>
          </cell>
          <cell r="D467">
            <v>5</v>
          </cell>
        </row>
        <row r="468">
          <cell r="A468" t="str">
            <v>36IAG01</v>
          </cell>
          <cell r="B468" t="str">
            <v>IAG01</v>
          </cell>
          <cell r="C468">
            <v>36</v>
          </cell>
          <cell r="D468">
            <v>5</v>
          </cell>
        </row>
        <row r="469">
          <cell r="A469" t="str">
            <v>37IAG01</v>
          </cell>
          <cell r="B469" t="str">
            <v>IAG01</v>
          </cell>
          <cell r="C469">
            <v>37</v>
          </cell>
          <cell r="D469">
            <v>5</v>
          </cell>
        </row>
        <row r="470">
          <cell r="A470" t="str">
            <v>38IAG01</v>
          </cell>
          <cell r="B470" t="str">
            <v>IAG01</v>
          </cell>
          <cell r="C470">
            <v>38</v>
          </cell>
          <cell r="D470">
            <v>5</v>
          </cell>
        </row>
        <row r="471">
          <cell r="A471" t="str">
            <v>39IAG01</v>
          </cell>
          <cell r="B471" t="str">
            <v>IAG01</v>
          </cell>
          <cell r="C471">
            <v>39</v>
          </cell>
          <cell r="D471">
            <v>5</v>
          </cell>
        </row>
        <row r="472">
          <cell r="A472" t="str">
            <v>40IAG01</v>
          </cell>
          <cell r="B472" t="str">
            <v>IAG01</v>
          </cell>
          <cell r="C472">
            <v>40</v>
          </cell>
          <cell r="D472">
            <v>5</v>
          </cell>
        </row>
        <row r="473">
          <cell r="A473" t="str">
            <v>5UNA01</v>
          </cell>
          <cell r="B473" t="str">
            <v>UNA01</v>
          </cell>
          <cell r="C473">
            <v>5</v>
          </cell>
          <cell r="D473">
            <v>14.57</v>
          </cell>
        </row>
        <row r="474">
          <cell r="A474" t="str">
            <v>6UNA01</v>
          </cell>
          <cell r="B474" t="str">
            <v>UNA01</v>
          </cell>
          <cell r="C474">
            <v>6</v>
          </cell>
          <cell r="D474">
            <v>14.57</v>
          </cell>
        </row>
        <row r="475">
          <cell r="A475" t="str">
            <v>7UNA01</v>
          </cell>
          <cell r="B475" t="str">
            <v>UNA01</v>
          </cell>
          <cell r="C475">
            <v>7</v>
          </cell>
          <cell r="D475">
            <v>14.57</v>
          </cell>
        </row>
        <row r="476">
          <cell r="A476" t="str">
            <v>8UNA01</v>
          </cell>
          <cell r="B476" t="str">
            <v>UNA01</v>
          </cell>
          <cell r="C476">
            <v>8</v>
          </cell>
          <cell r="D476">
            <v>14.57</v>
          </cell>
        </row>
        <row r="477">
          <cell r="A477" t="str">
            <v>9UNA01</v>
          </cell>
          <cell r="B477" t="str">
            <v>UNA01</v>
          </cell>
          <cell r="C477">
            <v>9</v>
          </cell>
          <cell r="D477">
            <v>14.57</v>
          </cell>
        </row>
        <row r="478">
          <cell r="A478" t="str">
            <v>10UNA01</v>
          </cell>
          <cell r="B478" t="str">
            <v>UNA01</v>
          </cell>
          <cell r="C478">
            <v>10</v>
          </cell>
          <cell r="D478">
            <v>14.57</v>
          </cell>
        </row>
        <row r="479">
          <cell r="A479" t="str">
            <v>11UNA01</v>
          </cell>
          <cell r="B479" t="str">
            <v>UNA01</v>
          </cell>
          <cell r="C479">
            <v>11</v>
          </cell>
          <cell r="D479">
            <v>14.57</v>
          </cell>
        </row>
        <row r="480">
          <cell r="A480" t="str">
            <v>12UNA01</v>
          </cell>
          <cell r="B480" t="str">
            <v>UNA01</v>
          </cell>
          <cell r="C480">
            <v>12</v>
          </cell>
          <cell r="D480">
            <v>14.57</v>
          </cell>
        </row>
        <row r="481">
          <cell r="A481" t="str">
            <v>13UNA01</v>
          </cell>
          <cell r="B481" t="str">
            <v>UNA01</v>
          </cell>
          <cell r="C481">
            <v>13</v>
          </cell>
          <cell r="D481">
            <v>14.57</v>
          </cell>
        </row>
        <row r="482">
          <cell r="A482" t="str">
            <v>14UNA01</v>
          </cell>
          <cell r="B482" t="str">
            <v>UNA01</v>
          </cell>
          <cell r="C482">
            <v>14</v>
          </cell>
          <cell r="D482">
            <v>14.57</v>
          </cell>
        </row>
        <row r="483">
          <cell r="A483" t="str">
            <v>15UNA01</v>
          </cell>
          <cell r="B483" t="str">
            <v>UNA01</v>
          </cell>
          <cell r="C483">
            <v>15</v>
          </cell>
          <cell r="D483">
            <v>14.57</v>
          </cell>
        </row>
        <row r="484">
          <cell r="A484" t="str">
            <v>16UNA01</v>
          </cell>
          <cell r="B484" t="str">
            <v>UNA01</v>
          </cell>
          <cell r="C484">
            <v>16</v>
          </cell>
          <cell r="D484">
            <v>14.57</v>
          </cell>
        </row>
        <row r="485">
          <cell r="A485" t="str">
            <v>17UNA01</v>
          </cell>
          <cell r="B485" t="str">
            <v>UNA01</v>
          </cell>
          <cell r="C485">
            <v>17</v>
          </cell>
          <cell r="D485">
            <v>14.57</v>
          </cell>
        </row>
        <row r="486">
          <cell r="A486" t="str">
            <v>18UNA01</v>
          </cell>
          <cell r="B486" t="str">
            <v>UNA01</v>
          </cell>
          <cell r="C486">
            <v>18</v>
          </cell>
          <cell r="D486">
            <v>14.57</v>
          </cell>
        </row>
        <row r="487">
          <cell r="A487" t="str">
            <v>19UNA01</v>
          </cell>
          <cell r="B487" t="str">
            <v>UNA01</v>
          </cell>
          <cell r="C487">
            <v>19</v>
          </cell>
          <cell r="D487">
            <v>14.57</v>
          </cell>
        </row>
        <row r="488">
          <cell r="A488" t="str">
            <v>20UNA01</v>
          </cell>
          <cell r="B488" t="str">
            <v>UNA01</v>
          </cell>
          <cell r="C488">
            <v>20</v>
          </cell>
          <cell r="D488">
            <v>14.57</v>
          </cell>
        </row>
        <row r="489">
          <cell r="A489" t="str">
            <v>21UNA01</v>
          </cell>
          <cell r="B489" t="str">
            <v>UNA01</v>
          </cell>
          <cell r="C489">
            <v>21</v>
          </cell>
          <cell r="D489">
            <v>14.57</v>
          </cell>
        </row>
        <row r="490">
          <cell r="A490" t="str">
            <v>22UNA01</v>
          </cell>
          <cell r="B490" t="str">
            <v>UNA01</v>
          </cell>
          <cell r="C490">
            <v>22</v>
          </cell>
          <cell r="D490">
            <v>14.57</v>
          </cell>
        </row>
        <row r="491">
          <cell r="A491" t="str">
            <v>23UNA01</v>
          </cell>
          <cell r="B491" t="str">
            <v>UNA01</v>
          </cell>
          <cell r="C491">
            <v>23</v>
          </cell>
          <cell r="D491">
            <v>14.57</v>
          </cell>
        </row>
        <row r="492">
          <cell r="A492" t="str">
            <v>24UNA01</v>
          </cell>
          <cell r="B492" t="str">
            <v>UNA01</v>
          </cell>
          <cell r="C492">
            <v>24</v>
          </cell>
          <cell r="D492">
            <v>14.57</v>
          </cell>
        </row>
        <row r="493">
          <cell r="A493" t="str">
            <v>25UNA01</v>
          </cell>
          <cell r="B493" t="str">
            <v>UNA01</v>
          </cell>
          <cell r="C493">
            <v>25</v>
          </cell>
          <cell r="D493">
            <v>14.57</v>
          </cell>
        </row>
        <row r="494">
          <cell r="A494" t="str">
            <v>26UNA01</v>
          </cell>
          <cell r="B494" t="str">
            <v>UNA01</v>
          </cell>
          <cell r="C494">
            <v>26</v>
          </cell>
          <cell r="D494">
            <v>14.57</v>
          </cell>
        </row>
        <row r="495">
          <cell r="A495" t="str">
            <v>27UNA01</v>
          </cell>
          <cell r="B495" t="str">
            <v>UNA01</v>
          </cell>
          <cell r="C495">
            <v>27</v>
          </cell>
          <cell r="D495">
            <v>14.57</v>
          </cell>
        </row>
        <row r="496">
          <cell r="A496" t="str">
            <v>28UNA01</v>
          </cell>
          <cell r="B496" t="str">
            <v>UNA01</v>
          </cell>
          <cell r="C496">
            <v>28</v>
          </cell>
          <cell r="D496">
            <v>14.57</v>
          </cell>
        </row>
        <row r="497">
          <cell r="A497" t="str">
            <v>29UNA01</v>
          </cell>
          <cell r="B497" t="str">
            <v>UNA01</v>
          </cell>
          <cell r="C497">
            <v>29</v>
          </cell>
          <cell r="D497">
            <v>14.57</v>
          </cell>
        </row>
        <row r="498">
          <cell r="A498" t="str">
            <v>30UNA01</v>
          </cell>
          <cell r="B498" t="str">
            <v>UNA01</v>
          </cell>
          <cell r="C498">
            <v>30</v>
          </cell>
          <cell r="D498">
            <v>14.57</v>
          </cell>
        </row>
        <row r="499">
          <cell r="A499" t="str">
            <v>31UNA01</v>
          </cell>
          <cell r="B499" t="str">
            <v>UNA01</v>
          </cell>
          <cell r="C499">
            <v>31</v>
          </cell>
          <cell r="D499">
            <v>14.57</v>
          </cell>
        </row>
        <row r="500">
          <cell r="A500" t="str">
            <v>32UNA01</v>
          </cell>
          <cell r="B500" t="str">
            <v>UNA01</v>
          </cell>
          <cell r="C500">
            <v>32</v>
          </cell>
          <cell r="D500">
            <v>14.57</v>
          </cell>
        </row>
        <row r="501">
          <cell r="A501" t="str">
            <v>33UNA01</v>
          </cell>
          <cell r="B501" t="str">
            <v>UNA01</v>
          </cell>
          <cell r="C501">
            <v>33</v>
          </cell>
          <cell r="D501">
            <v>14.57</v>
          </cell>
        </row>
        <row r="502">
          <cell r="A502" t="str">
            <v>34UNA01</v>
          </cell>
          <cell r="B502" t="str">
            <v>UNA01</v>
          </cell>
          <cell r="C502">
            <v>34</v>
          </cell>
          <cell r="D502">
            <v>14.57</v>
          </cell>
        </row>
        <row r="503">
          <cell r="A503" t="str">
            <v>35UNA01</v>
          </cell>
          <cell r="B503" t="str">
            <v>UNA01</v>
          </cell>
          <cell r="C503">
            <v>35</v>
          </cell>
          <cell r="D503">
            <v>14.57</v>
          </cell>
        </row>
        <row r="504">
          <cell r="A504" t="str">
            <v>36UNA01</v>
          </cell>
          <cell r="B504" t="str">
            <v>UNA01</v>
          </cell>
          <cell r="C504">
            <v>36</v>
          </cell>
          <cell r="D504">
            <v>14.57</v>
          </cell>
        </row>
        <row r="505">
          <cell r="A505" t="str">
            <v>37UNA01</v>
          </cell>
          <cell r="B505" t="str">
            <v>UNA01</v>
          </cell>
          <cell r="C505">
            <v>37</v>
          </cell>
          <cell r="D505">
            <v>14.57</v>
          </cell>
        </row>
        <row r="506">
          <cell r="A506" t="str">
            <v>38UNA01</v>
          </cell>
          <cell r="B506" t="str">
            <v>UNA01</v>
          </cell>
          <cell r="C506">
            <v>38</v>
          </cell>
          <cell r="D506">
            <v>14.57</v>
          </cell>
        </row>
        <row r="507">
          <cell r="A507" t="str">
            <v>39UNA01</v>
          </cell>
          <cell r="B507" t="str">
            <v>UNA01</v>
          </cell>
          <cell r="C507">
            <v>39</v>
          </cell>
          <cell r="D507">
            <v>14.57</v>
          </cell>
        </row>
        <row r="508">
          <cell r="A508" t="str">
            <v>40UNA01</v>
          </cell>
          <cell r="B508" t="str">
            <v>UNA01</v>
          </cell>
          <cell r="C508">
            <v>40</v>
          </cell>
          <cell r="D508">
            <v>14.57</v>
          </cell>
        </row>
        <row r="509">
          <cell r="A509" t="str">
            <v>5SBU01</v>
          </cell>
          <cell r="B509" t="str">
            <v>SBU01</v>
          </cell>
          <cell r="C509">
            <v>5</v>
          </cell>
          <cell r="D509">
            <v>6</v>
          </cell>
        </row>
        <row r="510">
          <cell r="A510" t="str">
            <v>6SBU01</v>
          </cell>
          <cell r="B510" t="str">
            <v>SBU01</v>
          </cell>
          <cell r="C510">
            <v>6</v>
          </cell>
          <cell r="D510">
            <v>6</v>
          </cell>
        </row>
        <row r="511">
          <cell r="A511" t="str">
            <v>7SBU01</v>
          </cell>
          <cell r="B511" t="str">
            <v>SBU01</v>
          </cell>
          <cell r="C511">
            <v>7</v>
          </cell>
          <cell r="D511">
            <v>6</v>
          </cell>
        </row>
        <row r="512">
          <cell r="A512" t="str">
            <v>8SBU01</v>
          </cell>
          <cell r="B512" t="str">
            <v>SBU01</v>
          </cell>
          <cell r="C512">
            <v>8</v>
          </cell>
          <cell r="D512">
            <v>6</v>
          </cell>
        </row>
        <row r="513">
          <cell r="A513" t="str">
            <v>9SBU01</v>
          </cell>
          <cell r="B513" t="str">
            <v>SBU01</v>
          </cell>
          <cell r="C513">
            <v>9</v>
          </cell>
          <cell r="D513">
            <v>6</v>
          </cell>
        </row>
        <row r="514">
          <cell r="A514" t="str">
            <v>10SBU01</v>
          </cell>
          <cell r="B514" t="str">
            <v>SBU01</v>
          </cell>
          <cell r="C514">
            <v>10</v>
          </cell>
          <cell r="D514">
            <v>6</v>
          </cell>
        </row>
        <row r="515">
          <cell r="A515" t="str">
            <v>11SBU01</v>
          </cell>
          <cell r="B515" t="str">
            <v>SBU01</v>
          </cell>
          <cell r="C515">
            <v>11</v>
          </cell>
          <cell r="D515">
            <v>6</v>
          </cell>
        </row>
        <row r="516">
          <cell r="A516" t="str">
            <v>12SBU01</v>
          </cell>
          <cell r="B516" t="str">
            <v>SBU01</v>
          </cell>
          <cell r="C516">
            <v>12</v>
          </cell>
          <cell r="D516">
            <v>6</v>
          </cell>
        </row>
        <row r="517">
          <cell r="A517" t="str">
            <v>13SBU01</v>
          </cell>
          <cell r="B517" t="str">
            <v>SBU01</v>
          </cell>
          <cell r="C517">
            <v>13</v>
          </cell>
          <cell r="D517">
            <v>6</v>
          </cell>
        </row>
        <row r="518">
          <cell r="A518" t="str">
            <v>14SBU01</v>
          </cell>
          <cell r="B518" t="str">
            <v>SBU01</v>
          </cell>
          <cell r="C518">
            <v>14</v>
          </cell>
          <cell r="D518">
            <v>6</v>
          </cell>
        </row>
        <row r="519">
          <cell r="A519" t="str">
            <v>15SBU01</v>
          </cell>
          <cell r="B519" t="str">
            <v>SBU01</v>
          </cell>
          <cell r="C519">
            <v>15</v>
          </cell>
          <cell r="D519">
            <v>6</v>
          </cell>
        </row>
        <row r="520">
          <cell r="A520" t="str">
            <v>16SBU01</v>
          </cell>
          <cell r="B520" t="str">
            <v>SBU01</v>
          </cell>
          <cell r="C520">
            <v>16</v>
          </cell>
          <cell r="D520">
            <v>6</v>
          </cell>
        </row>
        <row r="521">
          <cell r="A521" t="str">
            <v>17SBU01</v>
          </cell>
          <cell r="B521" t="str">
            <v>SBU01</v>
          </cell>
          <cell r="C521">
            <v>17</v>
          </cell>
          <cell r="D521">
            <v>6</v>
          </cell>
        </row>
        <row r="522">
          <cell r="A522" t="str">
            <v>18SBU01</v>
          </cell>
          <cell r="B522" t="str">
            <v>SBU01</v>
          </cell>
          <cell r="C522">
            <v>18</v>
          </cell>
          <cell r="D522">
            <v>6</v>
          </cell>
        </row>
        <row r="523">
          <cell r="A523" t="str">
            <v>19SBU01</v>
          </cell>
          <cell r="B523" t="str">
            <v>SBU01</v>
          </cell>
          <cell r="C523">
            <v>19</v>
          </cell>
          <cell r="D523">
            <v>6</v>
          </cell>
        </row>
        <row r="524">
          <cell r="A524" t="str">
            <v>20SBU01</v>
          </cell>
          <cell r="B524" t="str">
            <v>SBU01</v>
          </cell>
          <cell r="C524">
            <v>20</v>
          </cell>
          <cell r="D524">
            <v>6</v>
          </cell>
        </row>
        <row r="525">
          <cell r="A525" t="str">
            <v>21SBU01</v>
          </cell>
          <cell r="B525" t="str">
            <v>SBU01</v>
          </cell>
          <cell r="C525">
            <v>21</v>
          </cell>
          <cell r="D525">
            <v>6</v>
          </cell>
        </row>
        <row r="526">
          <cell r="A526" t="str">
            <v>22SBU01</v>
          </cell>
          <cell r="B526" t="str">
            <v>SBU01</v>
          </cell>
          <cell r="C526">
            <v>22</v>
          </cell>
          <cell r="D526">
            <v>6</v>
          </cell>
        </row>
        <row r="527">
          <cell r="A527" t="str">
            <v>23SBU01</v>
          </cell>
          <cell r="B527" t="str">
            <v>SBU01</v>
          </cell>
          <cell r="C527">
            <v>23</v>
          </cell>
          <cell r="D527">
            <v>6</v>
          </cell>
        </row>
        <row r="528">
          <cell r="A528" t="str">
            <v>24SBU01</v>
          </cell>
          <cell r="B528" t="str">
            <v>SBU01</v>
          </cell>
          <cell r="C528">
            <v>24</v>
          </cell>
          <cell r="D528">
            <v>6</v>
          </cell>
        </row>
        <row r="529">
          <cell r="A529" t="str">
            <v>25SBU01</v>
          </cell>
          <cell r="B529" t="str">
            <v>SBU01</v>
          </cell>
          <cell r="C529">
            <v>25</v>
          </cell>
          <cell r="D529">
            <v>6</v>
          </cell>
        </row>
        <row r="530">
          <cell r="A530" t="str">
            <v>26SBU01</v>
          </cell>
          <cell r="B530" t="str">
            <v>SBU01</v>
          </cell>
          <cell r="C530">
            <v>26</v>
          </cell>
          <cell r="D530">
            <v>6</v>
          </cell>
        </row>
        <row r="531">
          <cell r="A531" t="str">
            <v>27SBU01</v>
          </cell>
          <cell r="B531" t="str">
            <v>SBU01</v>
          </cell>
          <cell r="C531">
            <v>27</v>
          </cell>
          <cell r="D531">
            <v>6</v>
          </cell>
        </row>
        <row r="532">
          <cell r="A532" t="str">
            <v>28SBU01</v>
          </cell>
          <cell r="B532" t="str">
            <v>SBU01</v>
          </cell>
          <cell r="C532">
            <v>28</v>
          </cell>
          <cell r="D532">
            <v>6</v>
          </cell>
        </row>
        <row r="533">
          <cell r="A533" t="str">
            <v>29SBU01</v>
          </cell>
          <cell r="B533" t="str">
            <v>SBU01</v>
          </cell>
          <cell r="C533">
            <v>29</v>
          </cell>
          <cell r="D533">
            <v>6</v>
          </cell>
        </row>
        <row r="534">
          <cell r="A534" t="str">
            <v>30SBU01</v>
          </cell>
          <cell r="B534" t="str">
            <v>SBU01</v>
          </cell>
          <cell r="C534">
            <v>30</v>
          </cell>
          <cell r="D534">
            <v>6</v>
          </cell>
        </row>
        <row r="535">
          <cell r="A535" t="str">
            <v>31SBU01</v>
          </cell>
          <cell r="B535" t="str">
            <v>SBU01</v>
          </cell>
          <cell r="C535">
            <v>31</v>
          </cell>
          <cell r="D535">
            <v>6</v>
          </cell>
        </row>
        <row r="536">
          <cell r="A536" t="str">
            <v>32SBU01</v>
          </cell>
          <cell r="B536" t="str">
            <v>SBU01</v>
          </cell>
          <cell r="C536">
            <v>32</v>
          </cell>
          <cell r="D536">
            <v>6</v>
          </cell>
        </row>
        <row r="537">
          <cell r="A537" t="str">
            <v>33SBU01</v>
          </cell>
          <cell r="B537" t="str">
            <v>SBU01</v>
          </cell>
          <cell r="C537">
            <v>33</v>
          </cell>
          <cell r="D537">
            <v>6</v>
          </cell>
        </row>
        <row r="538">
          <cell r="A538" t="str">
            <v>34SBU01</v>
          </cell>
          <cell r="B538" t="str">
            <v>SBU01</v>
          </cell>
          <cell r="C538">
            <v>34</v>
          </cell>
          <cell r="D538">
            <v>6</v>
          </cell>
        </row>
        <row r="539">
          <cell r="A539" t="str">
            <v>35SBU01</v>
          </cell>
          <cell r="B539" t="str">
            <v>SBU01</v>
          </cell>
          <cell r="C539">
            <v>35</v>
          </cell>
          <cell r="D539">
            <v>6</v>
          </cell>
        </row>
        <row r="540">
          <cell r="A540" t="str">
            <v>36SBU01</v>
          </cell>
          <cell r="B540" t="str">
            <v>SBU01</v>
          </cell>
          <cell r="C540">
            <v>36</v>
          </cell>
          <cell r="D540">
            <v>6</v>
          </cell>
        </row>
        <row r="541">
          <cell r="A541" t="str">
            <v>37SBU01</v>
          </cell>
          <cell r="B541" t="str">
            <v>SBU01</v>
          </cell>
          <cell r="C541">
            <v>37</v>
          </cell>
          <cell r="D541">
            <v>6</v>
          </cell>
        </row>
        <row r="542">
          <cell r="A542" t="str">
            <v>38SBU01</v>
          </cell>
          <cell r="B542" t="str">
            <v>SBU01</v>
          </cell>
          <cell r="C542">
            <v>38</v>
          </cell>
          <cell r="D542">
            <v>6</v>
          </cell>
        </row>
        <row r="543">
          <cell r="A543" t="str">
            <v>39SBU01</v>
          </cell>
          <cell r="B543" t="str">
            <v>SBU01</v>
          </cell>
          <cell r="C543">
            <v>39</v>
          </cell>
          <cell r="D543">
            <v>6</v>
          </cell>
        </row>
        <row r="544">
          <cell r="A544" t="str">
            <v>40SBU01</v>
          </cell>
          <cell r="B544" t="str">
            <v>SBU01</v>
          </cell>
          <cell r="C544">
            <v>40</v>
          </cell>
          <cell r="D544">
            <v>6</v>
          </cell>
        </row>
        <row r="545">
          <cell r="A545" t="str">
            <v>5ARJ08</v>
          </cell>
          <cell r="B545" t="str">
            <v>ARJ08</v>
          </cell>
          <cell r="C545">
            <v>5</v>
          </cell>
          <cell r="D545">
            <v>19.68</v>
          </cell>
          <cell r="E545">
            <v>14105</v>
          </cell>
          <cell r="F545">
            <v>12378</v>
          </cell>
          <cell r="G545">
            <v>11334</v>
          </cell>
        </row>
        <row r="546">
          <cell r="A546" t="str">
            <v>6ARJ08</v>
          </cell>
          <cell r="B546" t="str">
            <v>ARJ08</v>
          </cell>
          <cell r="C546">
            <v>6</v>
          </cell>
          <cell r="D546">
            <v>19.55</v>
          </cell>
          <cell r="E546">
            <v>14128</v>
          </cell>
          <cell r="F546">
            <v>12398</v>
          </cell>
          <cell r="G546">
            <v>11408</v>
          </cell>
        </row>
        <row r="547">
          <cell r="A547" t="str">
            <v>7ARJ08</v>
          </cell>
          <cell r="B547" t="str">
            <v>ARJ08</v>
          </cell>
          <cell r="C547">
            <v>7</v>
          </cell>
          <cell r="D547">
            <v>19.420000000000002</v>
          </cell>
          <cell r="E547">
            <v>14151</v>
          </cell>
          <cell r="F547">
            <v>12419</v>
          </cell>
          <cell r="G547">
            <v>11426</v>
          </cell>
        </row>
        <row r="548">
          <cell r="A548" t="str">
            <v>8ARJ08</v>
          </cell>
          <cell r="B548" t="str">
            <v>ARJ08</v>
          </cell>
          <cell r="C548">
            <v>8</v>
          </cell>
          <cell r="D548">
            <v>19.29</v>
          </cell>
          <cell r="E548">
            <v>14174</v>
          </cell>
          <cell r="F548">
            <v>12439</v>
          </cell>
          <cell r="G548">
            <v>11446</v>
          </cell>
        </row>
        <row r="549">
          <cell r="A549" t="str">
            <v>9ARJ08</v>
          </cell>
          <cell r="B549" t="str">
            <v>ARJ08</v>
          </cell>
          <cell r="C549">
            <v>9</v>
          </cell>
          <cell r="D549">
            <v>19.16</v>
          </cell>
          <cell r="E549">
            <v>14197</v>
          </cell>
          <cell r="F549">
            <v>12459</v>
          </cell>
          <cell r="G549">
            <v>11465</v>
          </cell>
        </row>
        <row r="550">
          <cell r="A550" t="str">
            <v>10ARJ08</v>
          </cell>
          <cell r="B550" t="str">
            <v>ARJ08</v>
          </cell>
          <cell r="C550">
            <v>10</v>
          </cell>
          <cell r="D550">
            <v>19.03</v>
          </cell>
          <cell r="E550">
            <v>14220</v>
          </cell>
          <cell r="F550">
            <v>12480</v>
          </cell>
          <cell r="G550">
            <v>11484</v>
          </cell>
        </row>
        <row r="551">
          <cell r="A551" t="str">
            <v>11ARJ08</v>
          </cell>
          <cell r="B551" t="str">
            <v>ARJ08</v>
          </cell>
          <cell r="C551">
            <v>11</v>
          </cell>
          <cell r="D551">
            <v>18.899999999999999</v>
          </cell>
          <cell r="E551">
            <v>14245</v>
          </cell>
          <cell r="F551">
            <v>12501</v>
          </cell>
          <cell r="G551">
            <v>11503</v>
          </cell>
        </row>
        <row r="552">
          <cell r="A552" t="str">
            <v>12ARJ08</v>
          </cell>
          <cell r="B552" t="str">
            <v>ARJ08</v>
          </cell>
          <cell r="C552">
            <v>12</v>
          </cell>
          <cell r="D552">
            <v>18.78</v>
          </cell>
          <cell r="E552">
            <v>14270</v>
          </cell>
          <cell r="F552">
            <v>12523</v>
          </cell>
          <cell r="G552">
            <v>11523</v>
          </cell>
        </row>
        <row r="553">
          <cell r="A553" t="str">
            <v>13ARJ08</v>
          </cell>
          <cell r="B553" t="str">
            <v>ARJ08</v>
          </cell>
          <cell r="C553">
            <v>13</v>
          </cell>
          <cell r="D553">
            <v>18.649999999999999</v>
          </cell>
          <cell r="E553">
            <v>14294</v>
          </cell>
          <cell r="F553">
            <v>12545</v>
          </cell>
          <cell r="G553">
            <v>11543</v>
          </cell>
        </row>
        <row r="554">
          <cell r="A554" t="str">
            <v>14ARJ08</v>
          </cell>
          <cell r="B554" t="str">
            <v>ARJ08</v>
          </cell>
          <cell r="C554">
            <v>14</v>
          </cell>
          <cell r="D554">
            <v>18.52</v>
          </cell>
          <cell r="E554">
            <v>14321</v>
          </cell>
          <cell r="F554">
            <v>12568</v>
          </cell>
          <cell r="G554">
            <v>11564</v>
          </cell>
        </row>
        <row r="555">
          <cell r="A555" t="str">
            <v>15ARJ08</v>
          </cell>
          <cell r="B555" t="str">
            <v>ARJ08</v>
          </cell>
          <cell r="C555">
            <v>15</v>
          </cell>
          <cell r="D555">
            <v>18.39</v>
          </cell>
          <cell r="E555">
            <v>14347</v>
          </cell>
          <cell r="F555">
            <v>12590</v>
          </cell>
          <cell r="G555">
            <v>11586</v>
          </cell>
        </row>
        <row r="556">
          <cell r="A556" t="str">
            <v>16ARJ08</v>
          </cell>
          <cell r="B556" t="str">
            <v>ARJ08</v>
          </cell>
          <cell r="C556">
            <v>16</v>
          </cell>
          <cell r="D556">
            <v>18.260000000000002</v>
          </cell>
          <cell r="E556">
            <v>14374</v>
          </cell>
          <cell r="F556">
            <v>12615</v>
          </cell>
          <cell r="G556">
            <v>11607</v>
          </cell>
        </row>
        <row r="557">
          <cell r="A557" t="str">
            <v>17ARJ08</v>
          </cell>
          <cell r="B557" t="str">
            <v>ARJ08</v>
          </cell>
          <cell r="C557">
            <v>17</v>
          </cell>
          <cell r="D557">
            <v>18.13</v>
          </cell>
          <cell r="E557">
            <v>14402</v>
          </cell>
          <cell r="F557">
            <v>12639</v>
          </cell>
          <cell r="G557">
            <v>11630</v>
          </cell>
        </row>
        <row r="558">
          <cell r="A558" t="str">
            <v>18ARJ08</v>
          </cell>
          <cell r="B558" t="str">
            <v>ARJ08</v>
          </cell>
          <cell r="C558">
            <v>18</v>
          </cell>
          <cell r="D558">
            <v>18</v>
          </cell>
          <cell r="E558">
            <v>14431</v>
          </cell>
          <cell r="F558">
            <v>12664</v>
          </cell>
          <cell r="G558">
            <v>11653</v>
          </cell>
        </row>
        <row r="559">
          <cell r="A559" t="str">
            <v>19ARJ08</v>
          </cell>
          <cell r="B559" t="str">
            <v>ARJ08</v>
          </cell>
          <cell r="C559">
            <v>19</v>
          </cell>
          <cell r="D559">
            <v>17.87</v>
          </cell>
          <cell r="E559">
            <v>14460</v>
          </cell>
          <cell r="F559">
            <v>12690</v>
          </cell>
          <cell r="G559">
            <v>11676</v>
          </cell>
        </row>
        <row r="560">
          <cell r="A560" t="str">
            <v>20ARJ08</v>
          </cell>
          <cell r="B560" t="str">
            <v>ARJ08</v>
          </cell>
          <cell r="C560">
            <v>20</v>
          </cell>
          <cell r="D560">
            <v>17.739999999999998</v>
          </cell>
          <cell r="E560">
            <v>14491</v>
          </cell>
          <cell r="F560">
            <v>12717</v>
          </cell>
          <cell r="G560">
            <v>11702</v>
          </cell>
        </row>
        <row r="561">
          <cell r="A561" t="str">
            <v>21ARJ08</v>
          </cell>
          <cell r="B561" t="str">
            <v>ARJ08</v>
          </cell>
          <cell r="C561">
            <v>21</v>
          </cell>
          <cell r="D561">
            <v>17.61</v>
          </cell>
          <cell r="E561">
            <v>14522</v>
          </cell>
          <cell r="F561">
            <v>12745</v>
          </cell>
          <cell r="G561">
            <v>11727</v>
          </cell>
        </row>
        <row r="562">
          <cell r="A562" t="str">
            <v>22ARJ08</v>
          </cell>
          <cell r="B562" t="str">
            <v>ARJ08</v>
          </cell>
          <cell r="C562">
            <v>22</v>
          </cell>
          <cell r="D562">
            <v>17.48</v>
          </cell>
          <cell r="E562">
            <v>14554</v>
          </cell>
          <cell r="F562">
            <v>12772</v>
          </cell>
          <cell r="G562">
            <v>11752</v>
          </cell>
        </row>
        <row r="563">
          <cell r="A563" t="str">
            <v>23ARJ08</v>
          </cell>
          <cell r="B563" t="str">
            <v>ARJ08</v>
          </cell>
          <cell r="C563">
            <v>23</v>
          </cell>
          <cell r="D563">
            <v>17.350000000000001</v>
          </cell>
          <cell r="E563">
            <v>14587</v>
          </cell>
          <cell r="F563">
            <v>12801</v>
          </cell>
          <cell r="G563">
            <v>11779</v>
          </cell>
        </row>
        <row r="564">
          <cell r="A564" t="str">
            <v>24ARJ08</v>
          </cell>
          <cell r="B564" t="str">
            <v>ARJ08</v>
          </cell>
          <cell r="C564">
            <v>24</v>
          </cell>
          <cell r="D564">
            <v>17.22</v>
          </cell>
          <cell r="E564">
            <v>14621</v>
          </cell>
          <cell r="F564">
            <v>12831</v>
          </cell>
          <cell r="G564">
            <v>11806</v>
          </cell>
        </row>
        <row r="565">
          <cell r="A565" t="str">
            <v>25ARJ08</v>
          </cell>
          <cell r="B565" t="str">
            <v>ARJ08</v>
          </cell>
          <cell r="C565">
            <v>25</v>
          </cell>
          <cell r="D565">
            <v>17.09</v>
          </cell>
          <cell r="E565">
            <v>14655</v>
          </cell>
          <cell r="F565">
            <v>12861</v>
          </cell>
          <cell r="G565">
            <v>11834</v>
          </cell>
        </row>
        <row r="566">
          <cell r="A566" t="str">
            <v>26ARJ08</v>
          </cell>
          <cell r="B566" t="str">
            <v>ARJ08</v>
          </cell>
          <cell r="C566">
            <v>26</v>
          </cell>
          <cell r="D566">
            <v>16.96</v>
          </cell>
          <cell r="E566">
            <v>14690</v>
          </cell>
          <cell r="F566">
            <v>12892</v>
          </cell>
          <cell r="G566">
            <v>11863</v>
          </cell>
        </row>
        <row r="567">
          <cell r="A567" t="str">
            <v>27ARJ08</v>
          </cell>
          <cell r="B567" t="str">
            <v>ARJ08</v>
          </cell>
          <cell r="C567">
            <v>27</v>
          </cell>
          <cell r="D567">
            <v>16.829999999999998</v>
          </cell>
          <cell r="E567">
            <v>14726</v>
          </cell>
          <cell r="F567">
            <v>12923</v>
          </cell>
          <cell r="G567">
            <v>11891</v>
          </cell>
        </row>
        <row r="568">
          <cell r="A568" t="str">
            <v>28ARJ08</v>
          </cell>
          <cell r="B568" t="str">
            <v>ARJ08</v>
          </cell>
          <cell r="C568">
            <v>28</v>
          </cell>
          <cell r="D568">
            <v>16.7</v>
          </cell>
          <cell r="E568">
            <v>14762</v>
          </cell>
          <cell r="F568">
            <v>12955</v>
          </cell>
          <cell r="G568">
            <v>11920</v>
          </cell>
        </row>
        <row r="569">
          <cell r="A569" t="str">
            <v>29ARJ08</v>
          </cell>
          <cell r="B569" t="str">
            <v>ARJ08</v>
          </cell>
          <cell r="C569">
            <v>29</v>
          </cell>
          <cell r="D569">
            <v>16.57</v>
          </cell>
          <cell r="E569">
            <v>14799</v>
          </cell>
          <cell r="F569">
            <v>12987</v>
          </cell>
          <cell r="G569">
            <v>11950</v>
          </cell>
        </row>
        <row r="570">
          <cell r="A570" t="str">
            <v>30ARJ08</v>
          </cell>
          <cell r="B570" t="str">
            <v>ARJ08</v>
          </cell>
          <cell r="C570">
            <v>30</v>
          </cell>
          <cell r="D570">
            <v>16.440000000000001</v>
          </cell>
          <cell r="E570">
            <v>14837</v>
          </cell>
          <cell r="F570">
            <v>13021</v>
          </cell>
          <cell r="G570">
            <v>11981</v>
          </cell>
        </row>
        <row r="571">
          <cell r="A571" t="str">
            <v>31ARJ08</v>
          </cell>
          <cell r="B571" t="str">
            <v>ARJ08</v>
          </cell>
          <cell r="C571">
            <v>31</v>
          </cell>
          <cell r="D571">
            <v>16.309999999999999</v>
          </cell>
          <cell r="E571">
            <v>14875</v>
          </cell>
          <cell r="F571">
            <v>13054</v>
          </cell>
          <cell r="G571">
            <v>12012</v>
          </cell>
        </row>
        <row r="572">
          <cell r="A572" t="str">
            <v>32ARJ08</v>
          </cell>
          <cell r="B572" t="str">
            <v>ARJ08</v>
          </cell>
          <cell r="C572">
            <v>32</v>
          </cell>
          <cell r="D572">
            <v>16.190000000000001</v>
          </cell>
          <cell r="E572">
            <v>14913</v>
          </cell>
          <cell r="F572">
            <v>13088</v>
          </cell>
          <cell r="G572">
            <v>12042</v>
          </cell>
        </row>
        <row r="573">
          <cell r="A573" t="str">
            <v>33ARJ08</v>
          </cell>
          <cell r="B573" t="str">
            <v>ARJ08</v>
          </cell>
          <cell r="C573">
            <v>33</v>
          </cell>
          <cell r="D573">
            <v>16.059999999999999</v>
          </cell>
          <cell r="E573">
            <v>14952</v>
          </cell>
          <cell r="F573">
            <v>13121</v>
          </cell>
          <cell r="G573">
            <v>12073</v>
          </cell>
        </row>
        <row r="574">
          <cell r="A574" t="str">
            <v>34ARJ08</v>
          </cell>
          <cell r="B574" t="str">
            <v>ARJ08</v>
          </cell>
          <cell r="C574">
            <v>34</v>
          </cell>
          <cell r="D574">
            <v>15.93</v>
          </cell>
          <cell r="E574">
            <v>14991</v>
          </cell>
          <cell r="F574">
            <v>13156</v>
          </cell>
          <cell r="G574">
            <v>12105</v>
          </cell>
        </row>
        <row r="575">
          <cell r="A575" t="str">
            <v>35ARJ08</v>
          </cell>
          <cell r="B575" t="str">
            <v>ARJ08</v>
          </cell>
          <cell r="C575">
            <v>35</v>
          </cell>
          <cell r="D575">
            <v>15.8</v>
          </cell>
          <cell r="E575">
            <v>15030</v>
          </cell>
          <cell r="F575">
            <v>13190</v>
          </cell>
          <cell r="G575">
            <v>12137</v>
          </cell>
        </row>
        <row r="576">
          <cell r="A576" t="str">
            <v>10ARJ09</v>
          </cell>
          <cell r="B576" t="str">
            <v>ARJ09</v>
          </cell>
          <cell r="C576">
            <v>10</v>
          </cell>
          <cell r="D576">
            <v>1.49</v>
          </cell>
          <cell r="E576">
            <v>10136</v>
          </cell>
          <cell r="F576">
            <v>9773</v>
          </cell>
          <cell r="G576">
            <v>9360</v>
          </cell>
        </row>
        <row r="577">
          <cell r="A577" t="str">
            <v>11ARJ09</v>
          </cell>
          <cell r="B577" t="str">
            <v>ARJ09</v>
          </cell>
          <cell r="C577">
            <v>11</v>
          </cell>
          <cell r="D577">
            <v>1.49</v>
          </cell>
          <cell r="E577">
            <v>10136</v>
          </cell>
          <cell r="F577">
            <v>9773</v>
          </cell>
          <cell r="G577">
            <v>9360</v>
          </cell>
        </row>
        <row r="578">
          <cell r="A578" t="str">
            <v>12ARJ09</v>
          </cell>
          <cell r="B578" t="str">
            <v>ARJ09</v>
          </cell>
          <cell r="C578">
            <v>12</v>
          </cell>
          <cell r="D578">
            <v>1.49</v>
          </cell>
          <cell r="E578">
            <v>10136</v>
          </cell>
          <cell r="F578">
            <v>9773</v>
          </cell>
          <cell r="G578">
            <v>9360</v>
          </cell>
        </row>
        <row r="579">
          <cell r="A579" t="str">
            <v>13ARJ09</v>
          </cell>
          <cell r="B579" t="str">
            <v>ARJ09</v>
          </cell>
          <cell r="C579">
            <v>13</v>
          </cell>
          <cell r="D579">
            <v>1.49</v>
          </cell>
          <cell r="E579">
            <v>10136</v>
          </cell>
          <cell r="F579">
            <v>9773</v>
          </cell>
          <cell r="G579">
            <v>9360</v>
          </cell>
        </row>
        <row r="580">
          <cell r="A580" t="str">
            <v>14ARJ09</v>
          </cell>
          <cell r="B580" t="str">
            <v>ARJ09</v>
          </cell>
          <cell r="C580">
            <v>14</v>
          </cell>
          <cell r="D580">
            <v>1.49</v>
          </cell>
          <cell r="E580">
            <v>10136</v>
          </cell>
          <cell r="F580">
            <v>9773</v>
          </cell>
          <cell r="G580">
            <v>9360</v>
          </cell>
        </row>
        <row r="581">
          <cell r="A581" t="str">
            <v>15ARJ09</v>
          </cell>
          <cell r="B581" t="str">
            <v>ARJ09</v>
          </cell>
          <cell r="C581">
            <v>15</v>
          </cell>
          <cell r="D581">
            <v>1.49</v>
          </cell>
          <cell r="E581">
            <v>10136</v>
          </cell>
          <cell r="F581">
            <v>9773</v>
          </cell>
          <cell r="G581">
            <v>9360</v>
          </cell>
        </row>
        <row r="582">
          <cell r="A582" t="str">
            <v>16ARJ09</v>
          </cell>
          <cell r="B582" t="str">
            <v>ARJ09</v>
          </cell>
          <cell r="C582">
            <v>16</v>
          </cell>
          <cell r="D582">
            <v>1.49</v>
          </cell>
          <cell r="E582">
            <v>10136</v>
          </cell>
          <cell r="F582">
            <v>9773</v>
          </cell>
          <cell r="G582">
            <v>9360</v>
          </cell>
        </row>
        <row r="583">
          <cell r="A583" t="str">
            <v>17ARJ09</v>
          </cell>
          <cell r="B583" t="str">
            <v>ARJ09</v>
          </cell>
          <cell r="C583">
            <v>17</v>
          </cell>
          <cell r="D583">
            <v>1.49</v>
          </cell>
          <cell r="E583">
            <v>10136</v>
          </cell>
          <cell r="F583">
            <v>9773</v>
          </cell>
          <cell r="G583">
            <v>9360</v>
          </cell>
        </row>
        <row r="584">
          <cell r="A584" t="str">
            <v>18ARJ09</v>
          </cell>
          <cell r="B584" t="str">
            <v>ARJ09</v>
          </cell>
          <cell r="C584">
            <v>18</v>
          </cell>
          <cell r="D584">
            <v>1.49</v>
          </cell>
          <cell r="E584">
            <v>10136</v>
          </cell>
          <cell r="F584">
            <v>9773</v>
          </cell>
          <cell r="G584">
            <v>9360</v>
          </cell>
        </row>
        <row r="585">
          <cell r="A585" t="str">
            <v>19ARJ09</v>
          </cell>
          <cell r="B585" t="str">
            <v>ARJ09</v>
          </cell>
          <cell r="C585">
            <v>19</v>
          </cell>
          <cell r="D585">
            <v>1.49</v>
          </cell>
          <cell r="E585">
            <v>10136</v>
          </cell>
          <cell r="F585">
            <v>9773</v>
          </cell>
          <cell r="G585">
            <v>9360</v>
          </cell>
        </row>
        <row r="586">
          <cell r="A586" t="str">
            <v>20ARJ09</v>
          </cell>
          <cell r="B586" t="str">
            <v>ARJ09</v>
          </cell>
          <cell r="C586">
            <v>20</v>
          </cell>
          <cell r="D586">
            <v>1.49</v>
          </cell>
          <cell r="E586">
            <v>10136</v>
          </cell>
          <cell r="F586">
            <v>9773</v>
          </cell>
          <cell r="G586">
            <v>9360</v>
          </cell>
        </row>
        <row r="587">
          <cell r="A587" t="str">
            <v>21ARJ09</v>
          </cell>
          <cell r="B587" t="str">
            <v>ARJ09</v>
          </cell>
          <cell r="C587">
            <v>21</v>
          </cell>
          <cell r="D587">
            <v>1.49</v>
          </cell>
          <cell r="E587">
            <v>10136</v>
          </cell>
          <cell r="F587">
            <v>9773</v>
          </cell>
          <cell r="G587">
            <v>9360</v>
          </cell>
        </row>
        <row r="588">
          <cell r="A588" t="str">
            <v>22ARJ09</v>
          </cell>
          <cell r="B588" t="str">
            <v>ARJ09</v>
          </cell>
          <cell r="C588">
            <v>22</v>
          </cell>
          <cell r="D588">
            <v>1.49</v>
          </cell>
          <cell r="E588">
            <v>10136</v>
          </cell>
          <cell r="F588">
            <v>9773</v>
          </cell>
          <cell r="G588">
            <v>9360</v>
          </cell>
        </row>
        <row r="589">
          <cell r="A589" t="str">
            <v>23ARJ09</v>
          </cell>
          <cell r="B589" t="str">
            <v>ARJ09</v>
          </cell>
          <cell r="C589">
            <v>23</v>
          </cell>
          <cell r="D589">
            <v>1.49</v>
          </cell>
          <cell r="E589">
            <v>10136</v>
          </cell>
          <cell r="F589">
            <v>9773</v>
          </cell>
          <cell r="G589">
            <v>9360</v>
          </cell>
        </row>
        <row r="590">
          <cell r="A590" t="str">
            <v>24ARJ09</v>
          </cell>
          <cell r="B590" t="str">
            <v>ARJ09</v>
          </cell>
          <cell r="C590">
            <v>24</v>
          </cell>
          <cell r="D590">
            <v>1.49</v>
          </cell>
          <cell r="E590">
            <v>10136</v>
          </cell>
          <cell r="F590">
            <v>9773</v>
          </cell>
          <cell r="G590">
            <v>9360</v>
          </cell>
        </row>
        <row r="591">
          <cell r="A591" t="str">
            <v>25ARJ09</v>
          </cell>
          <cell r="B591" t="str">
            <v>ARJ09</v>
          </cell>
          <cell r="C591">
            <v>25</v>
          </cell>
          <cell r="D591">
            <v>1.49</v>
          </cell>
          <cell r="E591">
            <v>10136</v>
          </cell>
          <cell r="F591">
            <v>9773</v>
          </cell>
          <cell r="G591">
            <v>9360</v>
          </cell>
        </row>
        <row r="592">
          <cell r="A592" t="str">
            <v>26ARJ09</v>
          </cell>
          <cell r="B592" t="str">
            <v>ARJ09</v>
          </cell>
          <cell r="C592">
            <v>26</v>
          </cell>
          <cell r="D592">
            <v>1.49</v>
          </cell>
          <cell r="E592">
            <v>10136</v>
          </cell>
          <cell r="F592">
            <v>9773</v>
          </cell>
          <cell r="G592">
            <v>9360</v>
          </cell>
        </row>
        <row r="593">
          <cell r="A593" t="str">
            <v>27ARJ09</v>
          </cell>
          <cell r="B593" t="str">
            <v>ARJ09</v>
          </cell>
          <cell r="C593">
            <v>27</v>
          </cell>
          <cell r="D593">
            <v>1.49</v>
          </cell>
          <cell r="E593">
            <v>10136</v>
          </cell>
          <cell r="F593">
            <v>9773</v>
          </cell>
          <cell r="G593">
            <v>9360</v>
          </cell>
        </row>
        <row r="594">
          <cell r="A594" t="str">
            <v>28ARJ09</v>
          </cell>
          <cell r="B594" t="str">
            <v>ARJ09</v>
          </cell>
          <cell r="C594">
            <v>28</v>
          </cell>
          <cell r="D594">
            <v>1.49</v>
          </cell>
          <cell r="E594">
            <v>10136</v>
          </cell>
          <cell r="F594">
            <v>9773</v>
          </cell>
          <cell r="G594">
            <v>9360</v>
          </cell>
        </row>
        <row r="595">
          <cell r="A595" t="str">
            <v>29ARJ09</v>
          </cell>
          <cell r="B595" t="str">
            <v>ARJ09</v>
          </cell>
          <cell r="C595">
            <v>29</v>
          </cell>
          <cell r="D595">
            <v>1.49</v>
          </cell>
          <cell r="E595">
            <v>10136</v>
          </cell>
          <cell r="F595">
            <v>9773</v>
          </cell>
          <cell r="G595">
            <v>9360</v>
          </cell>
        </row>
        <row r="596">
          <cell r="A596" t="str">
            <v>30ARJ09</v>
          </cell>
          <cell r="B596" t="str">
            <v>ARJ09</v>
          </cell>
          <cell r="C596">
            <v>30</v>
          </cell>
          <cell r="D596">
            <v>1.49</v>
          </cell>
          <cell r="E596">
            <v>10136</v>
          </cell>
          <cell r="F596">
            <v>9773</v>
          </cell>
          <cell r="G596">
            <v>9360</v>
          </cell>
        </row>
        <row r="597">
          <cell r="A597" t="str">
            <v>10ARJ10</v>
          </cell>
          <cell r="B597" t="str">
            <v>ARJ10</v>
          </cell>
          <cell r="C597">
            <v>10</v>
          </cell>
          <cell r="D597">
            <v>1.49</v>
          </cell>
          <cell r="E597">
            <v>9943</v>
          </cell>
          <cell r="F597">
            <v>9592</v>
          </cell>
          <cell r="G597">
            <v>9228</v>
          </cell>
        </row>
        <row r="598">
          <cell r="A598" t="str">
            <v>11ARJ10</v>
          </cell>
          <cell r="B598" t="str">
            <v>ARJ10</v>
          </cell>
          <cell r="C598">
            <v>11</v>
          </cell>
          <cell r="D598">
            <v>1.49</v>
          </cell>
          <cell r="E598">
            <v>9943</v>
          </cell>
          <cell r="F598">
            <v>9592</v>
          </cell>
          <cell r="G598">
            <v>9228</v>
          </cell>
        </row>
        <row r="599">
          <cell r="A599" t="str">
            <v>12ARJ10</v>
          </cell>
          <cell r="B599" t="str">
            <v>ARJ10</v>
          </cell>
          <cell r="C599">
            <v>12</v>
          </cell>
          <cell r="D599">
            <v>1.49</v>
          </cell>
          <cell r="E599">
            <v>9943</v>
          </cell>
          <cell r="F599">
            <v>9592</v>
          </cell>
          <cell r="G599">
            <v>9228</v>
          </cell>
        </row>
        <row r="600">
          <cell r="A600" t="str">
            <v>13ARJ10</v>
          </cell>
          <cell r="B600" t="str">
            <v>ARJ10</v>
          </cell>
          <cell r="C600">
            <v>13</v>
          </cell>
          <cell r="D600">
            <v>1.49</v>
          </cell>
          <cell r="E600">
            <v>9943</v>
          </cell>
          <cell r="F600">
            <v>9592</v>
          </cell>
          <cell r="G600">
            <v>9228</v>
          </cell>
        </row>
        <row r="601">
          <cell r="A601" t="str">
            <v>14ARJ10</v>
          </cell>
          <cell r="B601" t="str">
            <v>ARJ10</v>
          </cell>
          <cell r="C601">
            <v>14</v>
          </cell>
          <cell r="D601">
            <v>1.49</v>
          </cell>
          <cell r="E601">
            <v>9943</v>
          </cell>
          <cell r="F601">
            <v>9592</v>
          </cell>
          <cell r="G601">
            <v>9228</v>
          </cell>
        </row>
        <row r="602">
          <cell r="A602" t="str">
            <v>15ARJ10</v>
          </cell>
          <cell r="B602" t="str">
            <v>ARJ10</v>
          </cell>
          <cell r="C602">
            <v>15</v>
          </cell>
          <cell r="D602">
            <v>1.49</v>
          </cell>
          <cell r="E602">
            <v>9943</v>
          </cell>
          <cell r="F602">
            <v>9592</v>
          </cell>
          <cell r="G602">
            <v>9228</v>
          </cell>
        </row>
        <row r="603">
          <cell r="A603" t="str">
            <v>16ARJ10</v>
          </cell>
          <cell r="B603" t="str">
            <v>ARJ10</v>
          </cell>
          <cell r="C603">
            <v>16</v>
          </cell>
          <cell r="D603">
            <v>1.49</v>
          </cell>
          <cell r="E603">
            <v>9943</v>
          </cell>
          <cell r="F603">
            <v>9592</v>
          </cell>
          <cell r="G603">
            <v>9228</v>
          </cell>
        </row>
        <row r="604">
          <cell r="A604" t="str">
            <v>17ARJ10</v>
          </cell>
          <cell r="B604" t="str">
            <v>ARJ10</v>
          </cell>
          <cell r="C604">
            <v>17</v>
          </cell>
          <cell r="D604">
            <v>1.49</v>
          </cell>
          <cell r="E604">
            <v>9943</v>
          </cell>
          <cell r="F604">
            <v>9592</v>
          </cell>
          <cell r="G604">
            <v>9228</v>
          </cell>
        </row>
        <row r="605">
          <cell r="A605" t="str">
            <v>18ARJ10</v>
          </cell>
          <cell r="B605" t="str">
            <v>ARJ10</v>
          </cell>
          <cell r="C605">
            <v>18</v>
          </cell>
          <cell r="D605">
            <v>1.49</v>
          </cell>
          <cell r="E605">
            <v>9943</v>
          </cell>
          <cell r="F605">
            <v>9592</v>
          </cell>
          <cell r="G605">
            <v>9228</v>
          </cell>
        </row>
        <row r="606">
          <cell r="A606" t="str">
            <v>19ARJ10</v>
          </cell>
          <cell r="B606" t="str">
            <v>ARJ10</v>
          </cell>
          <cell r="C606">
            <v>19</v>
          </cell>
          <cell r="D606">
            <v>1.49</v>
          </cell>
          <cell r="E606">
            <v>9943</v>
          </cell>
          <cell r="F606">
            <v>9592</v>
          </cell>
          <cell r="G606">
            <v>9228</v>
          </cell>
        </row>
        <row r="607">
          <cell r="A607" t="str">
            <v>20ARJ10</v>
          </cell>
          <cell r="B607" t="str">
            <v>ARJ10</v>
          </cell>
          <cell r="C607">
            <v>20</v>
          </cell>
          <cell r="D607">
            <v>1.49</v>
          </cell>
          <cell r="E607">
            <v>9943</v>
          </cell>
          <cell r="F607">
            <v>9592</v>
          </cell>
          <cell r="G607">
            <v>9228</v>
          </cell>
        </row>
        <row r="608">
          <cell r="A608" t="str">
            <v>21ARJ10</v>
          </cell>
          <cell r="B608" t="str">
            <v>ARJ10</v>
          </cell>
          <cell r="C608">
            <v>21</v>
          </cell>
          <cell r="D608">
            <v>1.49</v>
          </cell>
          <cell r="E608">
            <v>9943</v>
          </cell>
          <cell r="F608">
            <v>9592</v>
          </cell>
          <cell r="G608">
            <v>9228</v>
          </cell>
        </row>
        <row r="609">
          <cell r="A609" t="str">
            <v>22ARJ10</v>
          </cell>
          <cell r="B609" t="str">
            <v>ARJ10</v>
          </cell>
          <cell r="C609">
            <v>22</v>
          </cell>
          <cell r="D609">
            <v>1.49</v>
          </cell>
          <cell r="E609">
            <v>9943</v>
          </cell>
          <cell r="F609">
            <v>9592</v>
          </cell>
          <cell r="G609">
            <v>9228</v>
          </cell>
        </row>
        <row r="610">
          <cell r="A610" t="str">
            <v>23ARJ10</v>
          </cell>
          <cell r="B610" t="str">
            <v>ARJ10</v>
          </cell>
          <cell r="C610">
            <v>23</v>
          </cell>
          <cell r="D610">
            <v>1.49</v>
          </cell>
          <cell r="E610">
            <v>9943</v>
          </cell>
          <cell r="F610">
            <v>9592</v>
          </cell>
          <cell r="G610">
            <v>9228</v>
          </cell>
        </row>
        <row r="611">
          <cell r="A611" t="str">
            <v>24ARJ10</v>
          </cell>
          <cell r="B611" t="str">
            <v>ARJ10</v>
          </cell>
          <cell r="C611">
            <v>24</v>
          </cell>
          <cell r="D611">
            <v>1.49</v>
          </cell>
          <cell r="E611">
            <v>9943</v>
          </cell>
          <cell r="F611">
            <v>9592</v>
          </cell>
          <cell r="G611">
            <v>9228</v>
          </cell>
        </row>
        <row r="612">
          <cell r="A612" t="str">
            <v>25ARJ10</v>
          </cell>
          <cell r="B612" t="str">
            <v>ARJ10</v>
          </cell>
          <cell r="C612">
            <v>25</v>
          </cell>
          <cell r="D612">
            <v>1.49</v>
          </cell>
          <cell r="E612">
            <v>9943</v>
          </cell>
          <cell r="F612">
            <v>9592</v>
          </cell>
          <cell r="G612">
            <v>9228</v>
          </cell>
        </row>
        <row r="613">
          <cell r="A613" t="str">
            <v>26ARJ10</v>
          </cell>
          <cell r="B613" t="str">
            <v>ARJ10</v>
          </cell>
          <cell r="C613">
            <v>26</v>
          </cell>
          <cell r="D613">
            <v>1.49</v>
          </cell>
          <cell r="E613">
            <v>9943</v>
          </cell>
          <cell r="F613">
            <v>9592</v>
          </cell>
          <cell r="G613">
            <v>9228</v>
          </cell>
        </row>
        <row r="614">
          <cell r="A614" t="str">
            <v>27ARJ10</v>
          </cell>
          <cell r="B614" t="str">
            <v>ARJ10</v>
          </cell>
          <cell r="C614">
            <v>27</v>
          </cell>
          <cell r="D614">
            <v>1.49</v>
          </cell>
          <cell r="E614">
            <v>9943</v>
          </cell>
          <cell r="F614">
            <v>9592</v>
          </cell>
          <cell r="G614">
            <v>9228</v>
          </cell>
        </row>
        <row r="615">
          <cell r="A615" t="str">
            <v>28ARJ10</v>
          </cell>
          <cell r="B615" t="str">
            <v>ARJ10</v>
          </cell>
          <cell r="C615">
            <v>28</v>
          </cell>
          <cell r="D615">
            <v>1.49</v>
          </cell>
          <cell r="E615">
            <v>9943</v>
          </cell>
          <cell r="F615">
            <v>9592</v>
          </cell>
          <cell r="G615">
            <v>9228</v>
          </cell>
        </row>
        <row r="616">
          <cell r="A616" t="str">
            <v>29ARJ10</v>
          </cell>
          <cell r="B616" t="str">
            <v>ARJ10</v>
          </cell>
          <cell r="C616">
            <v>29</v>
          </cell>
          <cell r="D616">
            <v>1.49</v>
          </cell>
          <cell r="E616">
            <v>9943</v>
          </cell>
          <cell r="F616">
            <v>9592</v>
          </cell>
          <cell r="G616">
            <v>9228</v>
          </cell>
        </row>
        <row r="617">
          <cell r="A617" t="str">
            <v>30ARJ10</v>
          </cell>
          <cell r="B617" t="str">
            <v>ARJ10</v>
          </cell>
          <cell r="C617">
            <v>30</v>
          </cell>
          <cell r="D617">
            <v>1.49</v>
          </cell>
          <cell r="E617">
            <v>9943</v>
          </cell>
          <cell r="F617">
            <v>9592</v>
          </cell>
          <cell r="G617">
            <v>9228</v>
          </cell>
        </row>
        <row r="618">
          <cell r="A618" t="str">
            <v>10ARJ11</v>
          </cell>
          <cell r="B618" t="str">
            <v>ARJ11</v>
          </cell>
          <cell r="C618">
            <v>10</v>
          </cell>
          <cell r="D618">
            <v>1.49</v>
          </cell>
          <cell r="E618">
            <v>10318</v>
          </cell>
          <cell r="F618">
            <v>9920</v>
          </cell>
          <cell r="G618">
            <v>9476</v>
          </cell>
        </row>
        <row r="619">
          <cell r="A619" t="str">
            <v>11ARJ11</v>
          </cell>
          <cell r="B619" t="str">
            <v>ARJ11</v>
          </cell>
          <cell r="C619">
            <v>11</v>
          </cell>
          <cell r="D619">
            <v>1.49</v>
          </cell>
          <cell r="E619">
            <v>10318</v>
          </cell>
          <cell r="F619">
            <v>9920</v>
          </cell>
          <cell r="G619">
            <v>9476</v>
          </cell>
        </row>
        <row r="620">
          <cell r="A620" t="str">
            <v>12ARJ11</v>
          </cell>
          <cell r="B620" t="str">
            <v>ARJ11</v>
          </cell>
          <cell r="C620">
            <v>12</v>
          </cell>
          <cell r="D620">
            <v>1.49</v>
          </cell>
          <cell r="E620">
            <v>10318</v>
          </cell>
          <cell r="F620">
            <v>9920</v>
          </cell>
          <cell r="G620">
            <v>9476</v>
          </cell>
        </row>
        <row r="621">
          <cell r="A621" t="str">
            <v>13ARJ11</v>
          </cell>
          <cell r="B621" t="str">
            <v>ARJ11</v>
          </cell>
          <cell r="C621">
            <v>13</v>
          </cell>
          <cell r="D621">
            <v>1.49</v>
          </cell>
          <cell r="E621">
            <v>10318</v>
          </cell>
          <cell r="F621">
            <v>9920</v>
          </cell>
          <cell r="G621">
            <v>9476</v>
          </cell>
        </row>
        <row r="622">
          <cell r="A622" t="str">
            <v>14ARJ11</v>
          </cell>
          <cell r="B622" t="str">
            <v>ARJ11</v>
          </cell>
          <cell r="C622">
            <v>14</v>
          </cell>
          <cell r="D622">
            <v>1.49</v>
          </cell>
          <cell r="E622">
            <v>10318</v>
          </cell>
          <cell r="F622">
            <v>9920</v>
          </cell>
          <cell r="G622">
            <v>9476</v>
          </cell>
        </row>
        <row r="623">
          <cell r="A623" t="str">
            <v>15ARJ11</v>
          </cell>
          <cell r="B623" t="str">
            <v>ARJ11</v>
          </cell>
          <cell r="C623">
            <v>15</v>
          </cell>
          <cell r="D623">
            <v>1.49</v>
          </cell>
          <cell r="E623">
            <v>10318</v>
          </cell>
          <cell r="F623">
            <v>9920</v>
          </cell>
          <cell r="G623">
            <v>9476</v>
          </cell>
        </row>
        <row r="624">
          <cell r="A624" t="str">
            <v>16ARJ11</v>
          </cell>
          <cell r="B624" t="str">
            <v>ARJ11</v>
          </cell>
          <cell r="C624">
            <v>16</v>
          </cell>
          <cell r="D624">
            <v>1.49</v>
          </cell>
          <cell r="E624">
            <v>10318</v>
          </cell>
          <cell r="F624">
            <v>9920</v>
          </cell>
          <cell r="G624">
            <v>9476</v>
          </cell>
        </row>
        <row r="625">
          <cell r="A625" t="str">
            <v>17ARJ11</v>
          </cell>
          <cell r="B625" t="str">
            <v>ARJ11</v>
          </cell>
          <cell r="C625">
            <v>17</v>
          </cell>
          <cell r="D625">
            <v>1.49</v>
          </cell>
          <cell r="E625">
            <v>10318</v>
          </cell>
          <cell r="F625">
            <v>9920</v>
          </cell>
          <cell r="G625">
            <v>9476</v>
          </cell>
        </row>
        <row r="626">
          <cell r="A626" t="str">
            <v>18ARJ11</v>
          </cell>
          <cell r="B626" t="str">
            <v>ARJ11</v>
          </cell>
          <cell r="C626">
            <v>18</v>
          </cell>
          <cell r="D626">
            <v>1.49</v>
          </cell>
          <cell r="E626">
            <v>10318</v>
          </cell>
          <cell r="F626">
            <v>9920</v>
          </cell>
          <cell r="G626">
            <v>9476</v>
          </cell>
        </row>
        <row r="627">
          <cell r="A627" t="str">
            <v>19ARJ11</v>
          </cell>
          <cell r="B627" t="str">
            <v>ARJ11</v>
          </cell>
          <cell r="C627">
            <v>19</v>
          </cell>
          <cell r="D627">
            <v>1.49</v>
          </cell>
          <cell r="E627">
            <v>10318</v>
          </cell>
          <cell r="F627">
            <v>9920</v>
          </cell>
          <cell r="G627">
            <v>9476</v>
          </cell>
        </row>
        <row r="628">
          <cell r="A628" t="str">
            <v>20ARJ11</v>
          </cell>
          <cell r="B628" t="str">
            <v>ARJ11</v>
          </cell>
          <cell r="C628">
            <v>20</v>
          </cell>
          <cell r="D628">
            <v>1.49</v>
          </cell>
          <cell r="E628">
            <v>10318</v>
          </cell>
          <cell r="F628">
            <v>9920</v>
          </cell>
          <cell r="G628">
            <v>9476</v>
          </cell>
        </row>
        <row r="629">
          <cell r="A629" t="str">
            <v>21ARJ11</v>
          </cell>
          <cell r="B629" t="str">
            <v>ARJ11</v>
          </cell>
          <cell r="C629">
            <v>21</v>
          </cell>
          <cell r="D629">
            <v>1.49</v>
          </cell>
          <cell r="E629">
            <v>10318</v>
          </cell>
          <cell r="F629">
            <v>9920</v>
          </cell>
          <cell r="G629">
            <v>9476</v>
          </cell>
        </row>
        <row r="630">
          <cell r="A630" t="str">
            <v>22ARJ11</v>
          </cell>
          <cell r="B630" t="str">
            <v>ARJ11</v>
          </cell>
          <cell r="C630">
            <v>22</v>
          </cell>
          <cell r="D630">
            <v>1.49</v>
          </cell>
          <cell r="E630">
            <v>10318</v>
          </cell>
          <cell r="F630">
            <v>9920</v>
          </cell>
          <cell r="G630">
            <v>9476</v>
          </cell>
        </row>
        <row r="631">
          <cell r="A631" t="str">
            <v>23ARJ11</v>
          </cell>
          <cell r="B631" t="str">
            <v>ARJ11</v>
          </cell>
          <cell r="C631">
            <v>23</v>
          </cell>
          <cell r="D631">
            <v>1.49</v>
          </cell>
          <cell r="E631">
            <v>10318</v>
          </cell>
          <cell r="F631">
            <v>9920</v>
          </cell>
          <cell r="G631">
            <v>9476</v>
          </cell>
        </row>
        <row r="632">
          <cell r="A632" t="str">
            <v>24ARJ11</v>
          </cell>
          <cell r="B632" t="str">
            <v>ARJ11</v>
          </cell>
          <cell r="C632">
            <v>24</v>
          </cell>
          <cell r="D632">
            <v>1.49</v>
          </cell>
          <cell r="E632">
            <v>10318</v>
          </cell>
          <cell r="F632">
            <v>9920</v>
          </cell>
          <cell r="G632">
            <v>9476</v>
          </cell>
        </row>
        <row r="633">
          <cell r="A633" t="str">
            <v>25ARJ11</v>
          </cell>
          <cell r="B633" t="str">
            <v>ARJ11</v>
          </cell>
          <cell r="C633">
            <v>25</v>
          </cell>
          <cell r="D633">
            <v>1.49</v>
          </cell>
          <cell r="E633">
            <v>10318</v>
          </cell>
          <cell r="F633">
            <v>9920</v>
          </cell>
          <cell r="G633">
            <v>9476</v>
          </cell>
        </row>
        <row r="634">
          <cell r="A634" t="str">
            <v>26ARJ11</v>
          </cell>
          <cell r="B634" t="str">
            <v>ARJ11</v>
          </cell>
          <cell r="C634">
            <v>26</v>
          </cell>
          <cell r="D634">
            <v>1.49</v>
          </cell>
          <cell r="E634">
            <v>10318</v>
          </cell>
          <cell r="F634">
            <v>9920</v>
          </cell>
          <cell r="G634">
            <v>9476</v>
          </cell>
        </row>
        <row r="635">
          <cell r="A635" t="str">
            <v>27ARJ11</v>
          </cell>
          <cell r="B635" t="str">
            <v>ARJ11</v>
          </cell>
          <cell r="C635">
            <v>27</v>
          </cell>
          <cell r="D635">
            <v>1.49</v>
          </cell>
          <cell r="E635">
            <v>10318</v>
          </cell>
          <cell r="F635">
            <v>9920</v>
          </cell>
          <cell r="G635">
            <v>9476</v>
          </cell>
        </row>
        <row r="636">
          <cell r="A636" t="str">
            <v>28ARJ11</v>
          </cell>
          <cell r="B636" t="str">
            <v>ARJ11</v>
          </cell>
          <cell r="C636">
            <v>28</v>
          </cell>
          <cell r="D636">
            <v>1.49</v>
          </cell>
          <cell r="E636">
            <v>10318</v>
          </cell>
          <cell r="F636">
            <v>9920</v>
          </cell>
          <cell r="G636">
            <v>9476</v>
          </cell>
        </row>
        <row r="637">
          <cell r="A637" t="str">
            <v>29ARJ11</v>
          </cell>
          <cell r="B637" t="str">
            <v>ARJ11</v>
          </cell>
          <cell r="C637">
            <v>29</v>
          </cell>
          <cell r="D637">
            <v>1.49</v>
          </cell>
          <cell r="E637">
            <v>10318</v>
          </cell>
          <cell r="F637">
            <v>9920</v>
          </cell>
          <cell r="G637">
            <v>9476</v>
          </cell>
        </row>
        <row r="638">
          <cell r="A638" t="str">
            <v>30ARJ11</v>
          </cell>
          <cell r="B638" t="str">
            <v>ARJ11</v>
          </cell>
          <cell r="C638">
            <v>30</v>
          </cell>
          <cell r="D638">
            <v>1.49</v>
          </cell>
          <cell r="E638">
            <v>10318</v>
          </cell>
          <cell r="F638">
            <v>9920</v>
          </cell>
          <cell r="G638">
            <v>9476</v>
          </cell>
        </row>
        <row r="639">
          <cell r="A639" t="str">
            <v>10ARJ12</v>
          </cell>
          <cell r="B639" t="str">
            <v>ARJ12</v>
          </cell>
          <cell r="C639">
            <v>10</v>
          </cell>
          <cell r="D639">
            <v>1.6</v>
          </cell>
          <cell r="E639">
            <v>10004</v>
          </cell>
          <cell r="F639">
            <v>9154</v>
          </cell>
          <cell r="G639">
            <v>9050</v>
          </cell>
        </row>
        <row r="640">
          <cell r="A640" t="str">
            <v>11ARJ12</v>
          </cell>
          <cell r="B640" t="str">
            <v>ARJ12</v>
          </cell>
          <cell r="C640">
            <v>11</v>
          </cell>
          <cell r="D640">
            <v>1.6</v>
          </cell>
          <cell r="E640">
            <v>10004</v>
          </cell>
          <cell r="F640">
            <v>9154</v>
          </cell>
          <cell r="G640">
            <v>9050</v>
          </cell>
        </row>
        <row r="641">
          <cell r="A641" t="str">
            <v>12ARJ12</v>
          </cell>
          <cell r="B641" t="str">
            <v>ARJ12</v>
          </cell>
          <cell r="C641">
            <v>12</v>
          </cell>
          <cell r="D641">
            <v>1.6</v>
          </cell>
          <cell r="E641">
            <v>10004</v>
          </cell>
          <cell r="F641">
            <v>9154</v>
          </cell>
          <cell r="G641">
            <v>9050</v>
          </cell>
        </row>
        <row r="642">
          <cell r="A642" t="str">
            <v>13ARJ12</v>
          </cell>
          <cell r="B642" t="str">
            <v>ARJ12</v>
          </cell>
          <cell r="C642">
            <v>13</v>
          </cell>
          <cell r="D642">
            <v>1.6</v>
          </cell>
          <cell r="E642">
            <v>10004</v>
          </cell>
          <cell r="F642">
            <v>9154</v>
          </cell>
          <cell r="G642">
            <v>9050</v>
          </cell>
        </row>
        <row r="643">
          <cell r="A643" t="str">
            <v>14ARJ12</v>
          </cell>
          <cell r="B643" t="str">
            <v>ARJ12</v>
          </cell>
          <cell r="C643">
            <v>14</v>
          </cell>
          <cell r="D643">
            <v>1.6</v>
          </cell>
          <cell r="E643">
            <v>10004</v>
          </cell>
          <cell r="F643">
            <v>9154</v>
          </cell>
          <cell r="G643">
            <v>9050</v>
          </cell>
        </row>
        <row r="644">
          <cell r="A644" t="str">
            <v>15ARJ12</v>
          </cell>
          <cell r="B644" t="str">
            <v>ARJ12</v>
          </cell>
          <cell r="C644">
            <v>15</v>
          </cell>
          <cell r="D644">
            <v>1.6</v>
          </cell>
          <cell r="E644">
            <v>10004</v>
          </cell>
          <cell r="F644">
            <v>9154</v>
          </cell>
          <cell r="G644">
            <v>9050</v>
          </cell>
        </row>
        <row r="645">
          <cell r="A645" t="str">
            <v>16ARJ12</v>
          </cell>
          <cell r="B645" t="str">
            <v>ARJ12</v>
          </cell>
          <cell r="C645">
            <v>16</v>
          </cell>
          <cell r="D645">
            <v>1.6</v>
          </cell>
          <cell r="E645">
            <v>10004</v>
          </cell>
          <cell r="F645">
            <v>9154</v>
          </cell>
          <cell r="G645">
            <v>9050</v>
          </cell>
        </row>
        <row r="646">
          <cell r="A646" t="str">
            <v>17ARJ12</v>
          </cell>
          <cell r="B646" t="str">
            <v>ARJ12</v>
          </cell>
          <cell r="C646">
            <v>17</v>
          </cell>
          <cell r="D646">
            <v>1.6</v>
          </cell>
          <cell r="E646">
            <v>10004</v>
          </cell>
          <cell r="F646">
            <v>9154</v>
          </cell>
          <cell r="G646">
            <v>9050</v>
          </cell>
        </row>
        <row r="647">
          <cell r="A647" t="str">
            <v>18ARJ12</v>
          </cell>
          <cell r="B647" t="str">
            <v>ARJ12</v>
          </cell>
          <cell r="C647">
            <v>18</v>
          </cell>
          <cell r="D647">
            <v>1.6</v>
          </cell>
          <cell r="E647">
            <v>10004</v>
          </cell>
          <cell r="F647">
            <v>9154</v>
          </cell>
          <cell r="G647">
            <v>9050</v>
          </cell>
        </row>
        <row r="648">
          <cell r="A648" t="str">
            <v>19ARJ12</v>
          </cell>
          <cell r="B648" t="str">
            <v>ARJ12</v>
          </cell>
          <cell r="C648">
            <v>19</v>
          </cell>
          <cell r="D648">
            <v>1.6</v>
          </cell>
          <cell r="E648">
            <v>10004</v>
          </cell>
          <cell r="F648">
            <v>9154</v>
          </cell>
          <cell r="G648">
            <v>9050</v>
          </cell>
        </row>
        <row r="649">
          <cell r="A649" t="str">
            <v>20ARJ12</v>
          </cell>
          <cell r="B649" t="str">
            <v>ARJ12</v>
          </cell>
          <cell r="C649">
            <v>20</v>
          </cell>
          <cell r="D649">
            <v>1.6</v>
          </cell>
          <cell r="E649">
            <v>10004</v>
          </cell>
          <cell r="F649">
            <v>9154</v>
          </cell>
          <cell r="G649">
            <v>9050</v>
          </cell>
        </row>
        <row r="650">
          <cell r="A650" t="str">
            <v>21ARJ12</v>
          </cell>
          <cell r="B650" t="str">
            <v>ARJ12</v>
          </cell>
          <cell r="C650">
            <v>21</v>
          </cell>
          <cell r="D650">
            <v>1.6</v>
          </cell>
          <cell r="E650">
            <v>10004</v>
          </cell>
          <cell r="F650">
            <v>9154</v>
          </cell>
          <cell r="G650">
            <v>9050</v>
          </cell>
        </row>
        <row r="651">
          <cell r="A651" t="str">
            <v>22ARJ12</v>
          </cell>
          <cell r="B651" t="str">
            <v>ARJ12</v>
          </cell>
          <cell r="C651">
            <v>22</v>
          </cell>
          <cell r="D651">
            <v>1.6</v>
          </cell>
          <cell r="E651">
            <v>10004</v>
          </cell>
          <cell r="F651">
            <v>9154</v>
          </cell>
          <cell r="G651">
            <v>9050</v>
          </cell>
        </row>
        <row r="652">
          <cell r="A652" t="str">
            <v>23ARJ12</v>
          </cell>
          <cell r="B652" t="str">
            <v>ARJ12</v>
          </cell>
          <cell r="C652">
            <v>23</v>
          </cell>
          <cell r="D652">
            <v>1.6</v>
          </cell>
          <cell r="E652">
            <v>10004</v>
          </cell>
          <cell r="F652">
            <v>9154</v>
          </cell>
          <cell r="G652">
            <v>9050</v>
          </cell>
        </row>
        <row r="653">
          <cell r="A653" t="str">
            <v>24ARJ12</v>
          </cell>
          <cell r="B653" t="str">
            <v>ARJ12</v>
          </cell>
          <cell r="C653">
            <v>24</v>
          </cell>
          <cell r="D653">
            <v>1.6</v>
          </cell>
          <cell r="E653">
            <v>10004</v>
          </cell>
          <cell r="F653">
            <v>9154</v>
          </cell>
          <cell r="G653">
            <v>9050</v>
          </cell>
        </row>
        <row r="654">
          <cell r="A654" t="str">
            <v>25ARJ12</v>
          </cell>
          <cell r="B654" t="str">
            <v>ARJ12</v>
          </cell>
          <cell r="C654">
            <v>25</v>
          </cell>
          <cell r="D654">
            <v>1.6</v>
          </cell>
          <cell r="E654">
            <v>10004</v>
          </cell>
          <cell r="F654">
            <v>9154</v>
          </cell>
          <cell r="G654">
            <v>9050</v>
          </cell>
        </row>
        <row r="655">
          <cell r="A655" t="str">
            <v>26ARJ12</v>
          </cell>
          <cell r="B655" t="str">
            <v>ARJ12</v>
          </cell>
          <cell r="C655">
            <v>26</v>
          </cell>
          <cell r="D655">
            <v>1.6</v>
          </cell>
          <cell r="E655">
            <v>10004</v>
          </cell>
          <cell r="F655">
            <v>9154</v>
          </cell>
          <cell r="G655">
            <v>9050</v>
          </cell>
        </row>
        <row r="656">
          <cell r="A656" t="str">
            <v>27ARJ12</v>
          </cell>
          <cell r="B656" t="str">
            <v>ARJ12</v>
          </cell>
          <cell r="C656">
            <v>27</v>
          </cell>
          <cell r="D656">
            <v>1.6</v>
          </cell>
          <cell r="E656">
            <v>10004</v>
          </cell>
          <cell r="F656">
            <v>9154</v>
          </cell>
          <cell r="G656">
            <v>9050</v>
          </cell>
        </row>
        <row r="657">
          <cell r="A657" t="str">
            <v>28ARJ12</v>
          </cell>
          <cell r="B657" t="str">
            <v>ARJ12</v>
          </cell>
          <cell r="C657">
            <v>28</v>
          </cell>
          <cell r="D657">
            <v>1.6</v>
          </cell>
          <cell r="E657">
            <v>10004</v>
          </cell>
          <cell r="F657">
            <v>9154</v>
          </cell>
          <cell r="G657">
            <v>9050</v>
          </cell>
        </row>
        <row r="658">
          <cell r="A658" t="str">
            <v>29ARJ12</v>
          </cell>
          <cell r="B658" t="str">
            <v>ARJ12</v>
          </cell>
          <cell r="C658">
            <v>29</v>
          </cell>
          <cell r="D658">
            <v>1.6</v>
          </cell>
          <cell r="E658">
            <v>10004</v>
          </cell>
          <cell r="F658">
            <v>9154</v>
          </cell>
          <cell r="G658">
            <v>9050</v>
          </cell>
        </row>
        <row r="659">
          <cell r="A659" t="str">
            <v>30ARJ12</v>
          </cell>
          <cell r="B659" t="str">
            <v>ARJ12</v>
          </cell>
          <cell r="C659">
            <v>30</v>
          </cell>
          <cell r="D659">
            <v>1.6</v>
          </cell>
          <cell r="E659">
            <v>10004</v>
          </cell>
          <cell r="F659">
            <v>9154</v>
          </cell>
          <cell r="G659">
            <v>9050</v>
          </cell>
        </row>
        <row r="660">
          <cell r="A660" t="str">
            <v>10ARJ13</v>
          </cell>
          <cell r="B660" t="str">
            <v>ARJ13</v>
          </cell>
          <cell r="C660">
            <v>10</v>
          </cell>
          <cell r="D660">
            <v>1.55</v>
          </cell>
          <cell r="E660">
            <v>9587</v>
          </cell>
          <cell r="F660">
            <v>9284</v>
          </cell>
          <cell r="G660">
            <v>8846</v>
          </cell>
        </row>
        <row r="661">
          <cell r="A661" t="str">
            <v>11ARJ13</v>
          </cell>
          <cell r="B661" t="str">
            <v>ARJ13</v>
          </cell>
          <cell r="C661">
            <v>11</v>
          </cell>
          <cell r="D661">
            <v>1.55</v>
          </cell>
          <cell r="E661">
            <v>9587</v>
          </cell>
          <cell r="F661">
            <v>9284</v>
          </cell>
          <cell r="G661">
            <v>8846</v>
          </cell>
        </row>
        <row r="662">
          <cell r="A662" t="str">
            <v>12ARJ13</v>
          </cell>
          <cell r="B662" t="str">
            <v>ARJ13</v>
          </cell>
          <cell r="C662">
            <v>12</v>
          </cell>
          <cell r="D662">
            <v>1.55</v>
          </cell>
          <cell r="E662">
            <v>9587</v>
          </cell>
          <cell r="F662">
            <v>9284</v>
          </cell>
          <cell r="G662">
            <v>8846</v>
          </cell>
        </row>
        <row r="663">
          <cell r="A663" t="str">
            <v>13ARJ13</v>
          </cell>
          <cell r="B663" t="str">
            <v>ARJ13</v>
          </cell>
          <cell r="C663">
            <v>13</v>
          </cell>
          <cell r="D663">
            <v>1.55</v>
          </cell>
          <cell r="E663">
            <v>9587</v>
          </cell>
          <cell r="F663">
            <v>9284</v>
          </cell>
          <cell r="G663">
            <v>8846</v>
          </cell>
        </row>
        <row r="664">
          <cell r="A664" t="str">
            <v>14ARJ13</v>
          </cell>
          <cell r="B664" t="str">
            <v>ARJ13</v>
          </cell>
          <cell r="C664">
            <v>14</v>
          </cell>
          <cell r="D664">
            <v>1.55</v>
          </cell>
          <cell r="E664">
            <v>9587</v>
          </cell>
          <cell r="F664">
            <v>9284</v>
          </cell>
          <cell r="G664">
            <v>8846</v>
          </cell>
        </row>
        <row r="665">
          <cell r="A665" t="str">
            <v>15ARJ13</v>
          </cell>
          <cell r="B665" t="str">
            <v>ARJ13</v>
          </cell>
          <cell r="C665">
            <v>15</v>
          </cell>
          <cell r="D665">
            <v>1.55</v>
          </cell>
          <cell r="E665">
            <v>9587</v>
          </cell>
          <cell r="F665">
            <v>9284</v>
          </cell>
          <cell r="G665">
            <v>8846</v>
          </cell>
        </row>
        <row r="666">
          <cell r="A666" t="str">
            <v>16ARJ13</v>
          </cell>
          <cell r="B666" t="str">
            <v>ARJ13</v>
          </cell>
          <cell r="C666">
            <v>16</v>
          </cell>
          <cell r="D666">
            <v>1.55</v>
          </cell>
          <cell r="E666">
            <v>9587</v>
          </cell>
          <cell r="F666">
            <v>9284</v>
          </cell>
          <cell r="G666">
            <v>8846</v>
          </cell>
        </row>
        <row r="667">
          <cell r="A667" t="str">
            <v>17ARJ13</v>
          </cell>
          <cell r="B667" t="str">
            <v>ARJ13</v>
          </cell>
          <cell r="C667">
            <v>17</v>
          </cell>
          <cell r="D667">
            <v>1.55</v>
          </cell>
          <cell r="E667">
            <v>9587</v>
          </cell>
          <cell r="F667">
            <v>9284</v>
          </cell>
          <cell r="G667">
            <v>8846</v>
          </cell>
        </row>
        <row r="668">
          <cell r="A668" t="str">
            <v>18ARJ13</v>
          </cell>
          <cell r="B668" t="str">
            <v>ARJ13</v>
          </cell>
          <cell r="C668">
            <v>18</v>
          </cell>
          <cell r="D668">
            <v>1.55</v>
          </cell>
          <cell r="E668">
            <v>9587</v>
          </cell>
          <cell r="F668">
            <v>9284</v>
          </cell>
          <cell r="G668">
            <v>8846</v>
          </cell>
        </row>
        <row r="669">
          <cell r="A669" t="str">
            <v>19ARJ13</v>
          </cell>
          <cell r="B669" t="str">
            <v>ARJ13</v>
          </cell>
          <cell r="C669">
            <v>19</v>
          </cell>
          <cell r="D669">
            <v>1.55</v>
          </cell>
          <cell r="E669">
            <v>9587</v>
          </cell>
          <cell r="F669">
            <v>9284</v>
          </cell>
          <cell r="G669">
            <v>8846</v>
          </cell>
        </row>
        <row r="670">
          <cell r="A670" t="str">
            <v>20ARJ13</v>
          </cell>
          <cell r="B670" t="str">
            <v>ARJ13</v>
          </cell>
          <cell r="C670">
            <v>20</v>
          </cell>
          <cell r="D670">
            <v>1.55</v>
          </cell>
          <cell r="E670">
            <v>9587</v>
          </cell>
          <cell r="F670">
            <v>9284</v>
          </cell>
          <cell r="G670">
            <v>8846</v>
          </cell>
        </row>
        <row r="671">
          <cell r="A671" t="str">
            <v>21ARJ13</v>
          </cell>
          <cell r="B671" t="str">
            <v>ARJ13</v>
          </cell>
          <cell r="C671">
            <v>21</v>
          </cell>
          <cell r="D671">
            <v>1.55</v>
          </cell>
          <cell r="E671">
            <v>9587</v>
          </cell>
          <cell r="F671">
            <v>9284</v>
          </cell>
          <cell r="G671">
            <v>8846</v>
          </cell>
        </row>
        <row r="672">
          <cell r="A672" t="str">
            <v>22ARJ13</v>
          </cell>
          <cell r="B672" t="str">
            <v>ARJ13</v>
          </cell>
          <cell r="C672">
            <v>22</v>
          </cell>
          <cell r="D672">
            <v>1.55</v>
          </cell>
          <cell r="E672">
            <v>9587</v>
          </cell>
          <cell r="F672">
            <v>9284</v>
          </cell>
          <cell r="G672">
            <v>8846</v>
          </cell>
        </row>
        <row r="673">
          <cell r="A673" t="str">
            <v>23ARJ13</v>
          </cell>
          <cell r="B673" t="str">
            <v>ARJ13</v>
          </cell>
          <cell r="C673">
            <v>23</v>
          </cell>
          <cell r="D673">
            <v>1.55</v>
          </cell>
          <cell r="E673">
            <v>9587</v>
          </cell>
          <cell r="F673">
            <v>9284</v>
          </cell>
          <cell r="G673">
            <v>8846</v>
          </cell>
        </row>
        <row r="674">
          <cell r="A674" t="str">
            <v>24ARJ13</v>
          </cell>
          <cell r="B674" t="str">
            <v>ARJ13</v>
          </cell>
          <cell r="C674">
            <v>24</v>
          </cell>
          <cell r="D674">
            <v>1.55</v>
          </cell>
          <cell r="E674">
            <v>9587</v>
          </cell>
          <cell r="F674">
            <v>9284</v>
          </cell>
          <cell r="G674">
            <v>8846</v>
          </cell>
        </row>
        <row r="675">
          <cell r="A675" t="str">
            <v>25ARJ13</v>
          </cell>
          <cell r="B675" t="str">
            <v>ARJ13</v>
          </cell>
          <cell r="C675">
            <v>25</v>
          </cell>
          <cell r="D675">
            <v>1.55</v>
          </cell>
          <cell r="E675">
            <v>9587</v>
          </cell>
          <cell r="F675">
            <v>9284</v>
          </cell>
          <cell r="G675">
            <v>8846</v>
          </cell>
        </row>
        <row r="676">
          <cell r="A676" t="str">
            <v>26ARJ13</v>
          </cell>
          <cell r="B676" t="str">
            <v>ARJ13</v>
          </cell>
          <cell r="C676">
            <v>26</v>
          </cell>
          <cell r="D676">
            <v>1.55</v>
          </cell>
          <cell r="E676">
            <v>9587</v>
          </cell>
          <cell r="F676">
            <v>9284</v>
          </cell>
          <cell r="G676">
            <v>8846</v>
          </cell>
        </row>
        <row r="677">
          <cell r="A677" t="str">
            <v>27ARJ13</v>
          </cell>
          <cell r="B677" t="str">
            <v>ARJ13</v>
          </cell>
          <cell r="C677">
            <v>27</v>
          </cell>
          <cell r="D677">
            <v>1.55</v>
          </cell>
          <cell r="E677">
            <v>9587</v>
          </cell>
          <cell r="F677">
            <v>9284</v>
          </cell>
          <cell r="G677">
            <v>8846</v>
          </cell>
        </row>
        <row r="678">
          <cell r="A678" t="str">
            <v>28ARJ13</v>
          </cell>
          <cell r="B678" t="str">
            <v>ARJ13</v>
          </cell>
          <cell r="C678">
            <v>28</v>
          </cell>
          <cell r="D678">
            <v>1.55</v>
          </cell>
          <cell r="E678">
            <v>9587</v>
          </cell>
          <cell r="F678">
            <v>9284</v>
          </cell>
          <cell r="G678">
            <v>8846</v>
          </cell>
        </row>
        <row r="679">
          <cell r="A679" t="str">
            <v>29ARJ13</v>
          </cell>
          <cell r="B679" t="str">
            <v>ARJ13</v>
          </cell>
          <cell r="C679">
            <v>29</v>
          </cell>
          <cell r="D679">
            <v>1.55</v>
          </cell>
          <cell r="E679">
            <v>9587</v>
          </cell>
          <cell r="F679">
            <v>9284</v>
          </cell>
          <cell r="G679">
            <v>8846</v>
          </cell>
        </row>
        <row r="680">
          <cell r="A680" t="str">
            <v>30ARJ13</v>
          </cell>
          <cell r="B680" t="str">
            <v>ARJ13</v>
          </cell>
          <cell r="C680">
            <v>30</v>
          </cell>
          <cell r="D680">
            <v>1.55</v>
          </cell>
          <cell r="E680">
            <v>9587</v>
          </cell>
          <cell r="F680">
            <v>9284</v>
          </cell>
          <cell r="G680">
            <v>8846</v>
          </cell>
        </row>
        <row r="681">
          <cell r="A681" t="str">
            <v>10ARJ14</v>
          </cell>
          <cell r="B681" t="str">
            <v>ARJ14</v>
          </cell>
          <cell r="C681">
            <v>10</v>
          </cell>
          <cell r="D681">
            <v>1.51</v>
          </cell>
          <cell r="E681">
            <v>9792</v>
          </cell>
          <cell r="F681">
            <v>9358</v>
          </cell>
          <cell r="G681">
            <v>9037</v>
          </cell>
        </row>
        <row r="682">
          <cell r="A682" t="str">
            <v>11ARJ14</v>
          </cell>
          <cell r="B682" t="str">
            <v>ARJ14</v>
          </cell>
          <cell r="C682">
            <v>11</v>
          </cell>
          <cell r="D682">
            <v>1.51</v>
          </cell>
          <cell r="E682">
            <v>9792</v>
          </cell>
          <cell r="F682">
            <v>9358</v>
          </cell>
          <cell r="G682">
            <v>9037</v>
          </cell>
        </row>
        <row r="683">
          <cell r="A683" t="str">
            <v>12ARJ14</v>
          </cell>
          <cell r="B683" t="str">
            <v>ARJ14</v>
          </cell>
          <cell r="C683">
            <v>12</v>
          </cell>
          <cell r="D683">
            <v>1.51</v>
          </cell>
          <cell r="E683">
            <v>9792</v>
          </cell>
          <cell r="F683">
            <v>9358</v>
          </cell>
          <cell r="G683">
            <v>9037</v>
          </cell>
        </row>
        <row r="684">
          <cell r="A684" t="str">
            <v>13ARJ14</v>
          </cell>
          <cell r="B684" t="str">
            <v>ARJ14</v>
          </cell>
          <cell r="C684">
            <v>13</v>
          </cell>
          <cell r="D684">
            <v>1.51</v>
          </cell>
          <cell r="E684">
            <v>9792</v>
          </cell>
          <cell r="F684">
            <v>9358</v>
          </cell>
          <cell r="G684">
            <v>9037</v>
          </cell>
        </row>
        <row r="685">
          <cell r="A685" t="str">
            <v>14ARJ14</v>
          </cell>
          <cell r="B685" t="str">
            <v>ARJ14</v>
          </cell>
          <cell r="C685">
            <v>14</v>
          </cell>
          <cell r="D685">
            <v>1.51</v>
          </cell>
          <cell r="E685">
            <v>9792</v>
          </cell>
          <cell r="F685">
            <v>9358</v>
          </cell>
          <cell r="G685">
            <v>9037</v>
          </cell>
        </row>
        <row r="686">
          <cell r="A686" t="str">
            <v>15ARJ14</v>
          </cell>
          <cell r="B686" t="str">
            <v>ARJ14</v>
          </cell>
          <cell r="C686">
            <v>15</v>
          </cell>
          <cell r="D686">
            <v>1.51</v>
          </cell>
          <cell r="E686">
            <v>9792</v>
          </cell>
          <cell r="F686">
            <v>9358</v>
          </cell>
          <cell r="G686">
            <v>9037</v>
          </cell>
        </row>
        <row r="687">
          <cell r="A687" t="str">
            <v>16ARJ14</v>
          </cell>
          <cell r="B687" t="str">
            <v>ARJ14</v>
          </cell>
          <cell r="C687">
            <v>16</v>
          </cell>
          <cell r="D687">
            <v>1.51</v>
          </cell>
          <cell r="E687">
            <v>9792</v>
          </cell>
          <cell r="F687">
            <v>9358</v>
          </cell>
          <cell r="G687">
            <v>9037</v>
          </cell>
        </row>
        <row r="688">
          <cell r="A688" t="str">
            <v>17ARJ14</v>
          </cell>
          <cell r="B688" t="str">
            <v>ARJ14</v>
          </cell>
          <cell r="C688">
            <v>17</v>
          </cell>
          <cell r="D688">
            <v>1.51</v>
          </cell>
          <cell r="E688">
            <v>9792</v>
          </cell>
          <cell r="F688">
            <v>9358</v>
          </cell>
          <cell r="G688">
            <v>9037</v>
          </cell>
        </row>
        <row r="689">
          <cell r="A689" t="str">
            <v>18ARJ14</v>
          </cell>
          <cell r="B689" t="str">
            <v>ARJ14</v>
          </cell>
          <cell r="C689">
            <v>18</v>
          </cell>
          <cell r="D689">
            <v>1.51</v>
          </cell>
          <cell r="E689">
            <v>9792</v>
          </cell>
          <cell r="F689">
            <v>9358</v>
          </cell>
          <cell r="G689">
            <v>9037</v>
          </cell>
        </row>
        <row r="690">
          <cell r="A690" t="str">
            <v>19ARJ14</v>
          </cell>
          <cell r="B690" t="str">
            <v>ARJ14</v>
          </cell>
          <cell r="C690">
            <v>19</v>
          </cell>
          <cell r="D690">
            <v>1.51</v>
          </cell>
          <cell r="E690">
            <v>9792</v>
          </cell>
          <cell r="F690">
            <v>9358</v>
          </cell>
          <cell r="G690">
            <v>9037</v>
          </cell>
        </row>
        <row r="691">
          <cell r="A691" t="str">
            <v>20ARJ14</v>
          </cell>
          <cell r="B691" t="str">
            <v>ARJ14</v>
          </cell>
          <cell r="C691">
            <v>20</v>
          </cell>
          <cell r="D691">
            <v>1.51</v>
          </cell>
          <cell r="E691">
            <v>9792</v>
          </cell>
          <cell r="F691">
            <v>9358</v>
          </cell>
          <cell r="G691">
            <v>9037</v>
          </cell>
        </row>
        <row r="692">
          <cell r="A692" t="str">
            <v>21ARJ14</v>
          </cell>
          <cell r="B692" t="str">
            <v>ARJ14</v>
          </cell>
          <cell r="C692">
            <v>21</v>
          </cell>
          <cell r="D692">
            <v>1.51</v>
          </cell>
          <cell r="E692">
            <v>9792</v>
          </cell>
          <cell r="F692">
            <v>9358</v>
          </cell>
          <cell r="G692">
            <v>9037</v>
          </cell>
        </row>
        <row r="693">
          <cell r="A693" t="str">
            <v>22ARJ14</v>
          </cell>
          <cell r="B693" t="str">
            <v>ARJ14</v>
          </cell>
          <cell r="C693">
            <v>22</v>
          </cell>
          <cell r="D693">
            <v>1.51</v>
          </cell>
          <cell r="E693">
            <v>9792</v>
          </cell>
          <cell r="F693">
            <v>9358</v>
          </cell>
          <cell r="G693">
            <v>9037</v>
          </cell>
        </row>
        <row r="694">
          <cell r="A694" t="str">
            <v>23ARJ14</v>
          </cell>
          <cell r="B694" t="str">
            <v>ARJ14</v>
          </cell>
          <cell r="C694">
            <v>23</v>
          </cell>
          <cell r="D694">
            <v>1.51</v>
          </cell>
          <cell r="E694">
            <v>9792</v>
          </cell>
          <cell r="F694">
            <v>9358</v>
          </cell>
          <cell r="G694">
            <v>9037</v>
          </cell>
        </row>
        <row r="695">
          <cell r="A695" t="str">
            <v>24ARJ14</v>
          </cell>
          <cell r="B695" t="str">
            <v>ARJ14</v>
          </cell>
          <cell r="C695">
            <v>24</v>
          </cell>
          <cell r="D695">
            <v>1.51</v>
          </cell>
          <cell r="E695">
            <v>9792</v>
          </cell>
          <cell r="F695">
            <v>9358</v>
          </cell>
          <cell r="G695">
            <v>9037</v>
          </cell>
        </row>
        <row r="696">
          <cell r="A696" t="str">
            <v>25ARJ14</v>
          </cell>
          <cell r="B696" t="str">
            <v>ARJ14</v>
          </cell>
          <cell r="C696">
            <v>25</v>
          </cell>
          <cell r="D696">
            <v>1.51</v>
          </cell>
          <cell r="E696">
            <v>9792</v>
          </cell>
          <cell r="F696">
            <v>9358</v>
          </cell>
          <cell r="G696">
            <v>9037</v>
          </cell>
        </row>
        <row r="697">
          <cell r="A697" t="str">
            <v>26ARJ14</v>
          </cell>
          <cell r="B697" t="str">
            <v>ARJ14</v>
          </cell>
          <cell r="C697">
            <v>26</v>
          </cell>
          <cell r="D697">
            <v>1.51</v>
          </cell>
          <cell r="E697">
            <v>9792</v>
          </cell>
          <cell r="F697">
            <v>9358</v>
          </cell>
          <cell r="G697">
            <v>9037</v>
          </cell>
        </row>
        <row r="698">
          <cell r="A698" t="str">
            <v>27ARJ14</v>
          </cell>
          <cell r="B698" t="str">
            <v>ARJ14</v>
          </cell>
          <cell r="C698">
            <v>27</v>
          </cell>
          <cell r="D698">
            <v>1.51</v>
          </cell>
          <cell r="E698">
            <v>9792</v>
          </cell>
          <cell r="F698">
            <v>9358</v>
          </cell>
          <cell r="G698">
            <v>9037</v>
          </cell>
        </row>
        <row r="699">
          <cell r="A699" t="str">
            <v>28ARJ14</v>
          </cell>
          <cell r="B699" t="str">
            <v>ARJ14</v>
          </cell>
          <cell r="C699">
            <v>28</v>
          </cell>
          <cell r="D699">
            <v>1.51</v>
          </cell>
          <cell r="E699">
            <v>9792</v>
          </cell>
          <cell r="F699">
            <v>9358</v>
          </cell>
          <cell r="G699">
            <v>9037</v>
          </cell>
        </row>
        <row r="700">
          <cell r="A700" t="str">
            <v>29ARJ14</v>
          </cell>
          <cell r="B700" t="str">
            <v>ARJ14</v>
          </cell>
          <cell r="C700">
            <v>29</v>
          </cell>
          <cell r="D700">
            <v>1.51</v>
          </cell>
          <cell r="E700">
            <v>9792</v>
          </cell>
          <cell r="F700">
            <v>9358</v>
          </cell>
          <cell r="G700">
            <v>9037</v>
          </cell>
        </row>
        <row r="701">
          <cell r="A701" t="str">
            <v>30ARJ14</v>
          </cell>
          <cell r="B701" t="str">
            <v>ARJ14</v>
          </cell>
          <cell r="C701">
            <v>30</v>
          </cell>
          <cell r="D701">
            <v>1.51</v>
          </cell>
          <cell r="E701">
            <v>9792</v>
          </cell>
          <cell r="F701">
            <v>9358</v>
          </cell>
          <cell r="G701">
            <v>9037</v>
          </cell>
        </row>
        <row r="702">
          <cell r="A702" t="str">
            <v>10ARJ15</v>
          </cell>
          <cell r="B702" t="str">
            <v>ARJ15</v>
          </cell>
          <cell r="C702">
            <v>10</v>
          </cell>
          <cell r="D702">
            <v>1.6</v>
          </cell>
          <cell r="E702">
            <v>10004</v>
          </cell>
          <cell r="F702">
            <v>9154</v>
          </cell>
          <cell r="G702">
            <v>9050</v>
          </cell>
        </row>
        <row r="703">
          <cell r="A703" t="str">
            <v>11ARJ15</v>
          </cell>
          <cell r="B703" t="str">
            <v>ARJ15</v>
          </cell>
          <cell r="C703">
            <v>11</v>
          </cell>
          <cell r="D703">
            <v>1.6</v>
          </cell>
          <cell r="E703">
            <v>10004</v>
          </cell>
          <cell r="F703">
            <v>9154</v>
          </cell>
          <cell r="G703">
            <v>9050</v>
          </cell>
        </row>
        <row r="704">
          <cell r="A704" t="str">
            <v>12ARJ15</v>
          </cell>
          <cell r="B704" t="str">
            <v>ARJ15</v>
          </cell>
          <cell r="C704">
            <v>12</v>
          </cell>
          <cell r="D704">
            <v>1.6</v>
          </cell>
          <cell r="E704">
            <v>10004</v>
          </cell>
          <cell r="F704">
            <v>9154</v>
          </cell>
          <cell r="G704">
            <v>9050</v>
          </cell>
        </row>
        <row r="705">
          <cell r="A705" t="str">
            <v>13ARJ15</v>
          </cell>
          <cell r="B705" t="str">
            <v>ARJ15</v>
          </cell>
          <cell r="C705">
            <v>13</v>
          </cell>
          <cell r="D705">
            <v>1.6</v>
          </cell>
          <cell r="E705">
            <v>10004</v>
          </cell>
          <cell r="F705">
            <v>9154</v>
          </cell>
          <cell r="G705">
            <v>9050</v>
          </cell>
        </row>
        <row r="706">
          <cell r="A706" t="str">
            <v>14ARJ15</v>
          </cell>
          <cell r="B706" t="str">
            <v>ARJ15</v>
          </cell>
          <cell r="C706">
            <v>14</v>
          </cell>
          <cell r="D706">
            <v>1.6</v>
          </cell>
          <cell r="E706">
            <v>10004</v>
          </cell>
          <cell r="F706">
            <v>9154</v>
          </cell>
          <cell r="G706">
            <v>9050</v>
          </cell>
        </row>
        <row r="707">
          <cell r="A707" t="str">
            <v>15ARJ15</v>
          </cell>
          <cell r="B707" t="str">
            <v>ARJ15</v>
          </cell>
          <cell r="C707">
            <v>15</v>
          </cell>
          <cell r="D707">
            <v>1.6</v>
          </cell>
          <cell r="E707">
            <v>10004</v>
          </cell>
          <cell r="F707">
            <v>9154</v>
          </cell>
          <cell r="G707">
            <v>9050</v>
          </cell>
        </row>
        <row r="708">
          <cell r="A708" t="str">
            <v>16ARJ15</v>
          </cell>
          <cell r="B708" t="str">
            <v>ARJ15</v>
          </cell>
          <cell r="C708">
            <v>16</v>
          </cell>
          <cell r="D708">
            <v>1.6</v>
          </cell>
          <cell r="E708">
            <v>10004</v>
          </cell>
          <cell r="F708">
            <v>9154</v>
          </cell>
          <cell r="G708">
            <v>9050</v>
          </cell>
        </row>
        <row r="709">
          <cell r="A709" t="str">
            <v>17ARJ15</v>
          </cell>
          <cell r="B709" t="str">
            <v>ARJ15</v>
          </cell>
          <cell r="C709">
            <v>17</v>
          </cell>
          <cell r="D709">
            <v>1.6</v>
          </cell>
          <cell r="E709">
            <v>10004</v>
          </cell>
          <cell r="F709">
            <v>9154</v>
          </cell>
          <cell r="G709">
            <v>9050</v>
          </cell>
        </row>
        <row r="710">
          <cell r="A710" t="str">
            <v>18ARJ15</v>
          </cell>
          <cell r="B710" t="str">
            <v>ARJ15</v>
          </cell>
          <cell r="C710">
            <v>18</v>
          </cell>
          <cell r="D710">
            <v>1.6</v>
          </cell>
          <cell r="E710">
            <v>10004</v>
          </cell>
          <cell r="F710">
            <v>9154</v>
          </cell>
          <cell r="G710">
            <v>9050</v>
          </cell>
        </row>
        <row r="711">
          <cell r="A711" t="str">
            <v>19ARJ15</v>
          </cell>
          <cell r="B711" t="str">
            <v>ARJ15</v>
          </cell>
          <cell r="C711">
            <v>19</v>
          </cell>
          <cell r="D711">
            <v>1.6</v>
          </cell>
          <cell r="E711">
            <v>10004</v>
          </cell>
          <cell r="F711">
            <v>9154</v>
          </cell>
          <cell r="G711">
            <v>9050</v>
          </cell>
        </row>
        <row r="712">
          <cell r="A712" t="str">
            <v>20ARJ15</v>
          </cell>
          <cell r="B712" t="str">
            <v>ARJ15</v>
          </cell>
          <cell r="C712">
            <v>20</v>
          </cell>
          <cell r="D712">
            <v>1.6</v>
          </cell>
          <cell r="E712">
            <v>10004</v>
          </cell>
          <cell r="F712">
            <v>9154</v>
          </cell>
          <cell r="G712">
            <v>9050</v>
          </cell>
        </row>
        <row r="713">
          <cell r="A713" t="str">
            <v>21ARJ15</v>
          </cell>
          <cell r="B713" t="str">
            <v>ARJ15</v>
          </cell>
          <cell r="C713">
            <v>21</v>
          </cell>
          <cell r="D713">
            <v>1.6</v>
          </cell>
          <cell r="E713">
            <v>10004</v>
          </cell>
          <cell r="F713">
            <v>9154</v>
          </cell>
          <cell r="G713">
            <v>9050</v>
          </cell>
        </row>
        <row r="714">
          <cell r="A714" t="str">
            <v>22ARJ15</v>
          </cell>
          <cell r="B714" t="str">
            <v>ARJ15</v>
          </cell>
          <cell r="C714">
            <v>22</v>
          </cell>
          <cell r="D714">
            <v>1.6</v>
          </cell>
          <cell r="E714">
            <v>10004</v>
          </cell>
          <cell r="F714">
            <v>9154</v>
          </cell>
          <cell r="G714">
            <v>9050</v>
          </cell>
        </row>
        <row r="715">
          <cell r="A715" t="str">
            <v>23ARJ15</v>
          </cell>
          <cell r="B715" t="str">
            <v>ARJ15</v>
          </cell>
          <cell r="C715">
            <v>23</v>
          </cell>
          <cell r="D715">
            <v>1.6</v>
          </cell>
          <cell r="E715">
            <v>10004</v>
          </cell>
          <cell r="F715">
            <v>9154</v>
          </cell>
          <cell r="G715">
            <v>9050</v>
          </cell>
        </row>
        <row r="716">
          <cell r="A716" t="str">
            <v>24ARJ15</v>
          </cell>
          <cell r="B716" t="str">
            <v>ARJ15</v>
          </cell>
          <cell r="C716">
            <v>24</v>
          </cell>
          <cell r="D716">
            <v>1.6</v>
          </cell>
          <cell r="E716">
            <v>10004</v>
          </cell>
          <cell r="F716">
            <v>9154</v>
          </cell>
          <cell r="G716">
            <v>9050</v>
          </cell>
        </row>
        <row r="717">
          <cell r="A717" t="str">
            <v>25ARJ15</v>
          </cell>
          <cell r="B717" t="str">
            <v>ARJ15</v>
          </cell>
          <cell r="C717">
            <v>25</v>
          </cell>
          <cell r="D717">
            <v>1.6</v>
          </cell>
          <cell r="E717">
            <v>10004</v>
          </cell>
          <cell r="F717">
            <v>9154</v>
          </cell>
          <cell r="G717">
            <v>9050</v>
          </cell>
        </row>
        <row r="718">
          <cell r="A718" t="str">
            <v>26ARJ15</v>
          </cell>
          <cell r="B718" t="str">
            <v>ARJ15</v>
          </cell>
          <cell r="C718">
            <v>26</v>
          </cell>
          <cell r="D718">
            <v>1.6</v>
          </cell>
          <cell r="E718">
            <v>10004</v>
          </cell>
          <cell r="F718">
            <v>9154</v>
          </cell>
          <cell r="G718">
            <v>9050</v>
          </cell>
        </row>
        <row r="719">
          <cell r="A719" t="str">
            <v>27ARJ15</v>
          </cell>
          <cell r="B719" t="str">
            <v>ARJ15</v>
          </cell>
          <cell r="C719">
            <v>27</v>
          </cell>
          <cell r="D719">
            <v>1.6</v>
          </cell>
          <cell r="E719">
            <v>10004</v>
          </cell>
          <cell r="F719">
            <v>9154</v>
          </cell>
          <cell r="G719">
            <v>9050</v>
          </cell>
        </row>
        <row r="720">
          <cell r="A720" t="str">
            <v>28ARJ15</v>
          </cell>
          <cell r="B720" t="str">
            <v>ARJ15</v>
          </cell>
          <cell r="C720">
            <v>28</v>
          </cell>
          <cell r="D720">
            <v>1.6</v>
          </cell>
          <cell r="E720">
            <v>10004</v>
          </cell>
          <cell r="F720">
            <v>9154</v>
          </cell>
          <cell r="G720">
            <v>9050</v>
          </cell>
        </row>
        <row r="721">
          <cell r="A721" t="str">
            <v>29ARJ15</v>
          </cell>
          <cell r="B721" t="str">
            <v>ARJ15</v>
          </cell>
          <cell r="C721">
            <v>29</v>
          </cell>
          <cell r="D721">
            <v>1.6</v>
          </cell>
          <cell r="E721">
            <v>10004</v>
          </cell>
          <cell r="F721">
            <v>9154</v>
          </cell>
          <cell r="G721">
            <v>9050</v>
          </cell>
        </row>
        <row r="722">
          <cell r="A722" t="str">
            <v>30ARJ15</v>
          </cell>
          <cell r="B722" t="str">
            <v>ARJ15</v>
          </cell>
          <cell r="C722">
            <v>30</v>
          </cell>
          <cell r="D722">
            <v>1.6</v>
          </cell>
          <cell r="E722">
            <v>10004</v>
          </cell>
          <cell r="F722">
            <v>9154</v>
          </cell>
          <cell r="G722">
            <v>9050</v>
          </cell>
        </row>
        <row r="723">
          <cell r="A723" t="str">
            <v>-10KAR01</v>
          </cell>
          <cell r="B723" t="str">
            <v>KAR01</v>
          </cell>
          <cell r="C723">
            <v>-10</v>
          </cell>
          <cell r="D723">
            <v>13.29</v>
          </cell>
          <cell r="E723">
            <v>14919</v>
          </cell>
          <cell r="F723">
            <v>13485</v>
          </cell>
          <cell r="G723">
            <v>12534</v>
          </cell>
        </row>
        <row r="724">
          <cell r="A724" t="str">
            <v>-9KAR01</v>
          </cell>
          <cell r="B724" t="str">
            <v>KAR01</v>
          </cell>
          <cell r="C724">
            <v>-9</v>
          </cell>
          <cell r="D724">
            <v>13.19</v>
          </cell>
          <cell r="E724">
            <v>14951</v>
          </cell>
          <cell r="F724">
            <v>13514</v>
          </cell>
          <cell r="G724">
            <v>12561</v>
          </cell>
        </row>
        <row r="725">
          <cell r="A725" t="str">
            <v>-8KAR01</v>
          </cell>
          <cell r="B725" t="str">
            <v>KAR01</v>
          </cell>
          <cell r="C725">
            <v>-8</v>
          </cell>
          <cell r="D725">
            <v>13.08</v>
          </cell>
          <cell r="E725">
            <v>14982</v>
          </cell>
          <cell r="F725">
            <v>13542</v>
          </cell>
          <cell r="G725">
            <v>12587</v>
          </cell>
        </row>
        <row r="726">
          <cell r="A726" t="str">
            <v>-7KAR01</v>
          </cell>
          <cell r="B726" t="str">
            <v>KAR01</v>
          </cell>
          <cell r="C726">
            <v>-7</v>
          </cell>
          <cell r="D726">
            <v>12.98</v>
          </cell>
          <cell r="E726">
            <v>15014</v>
          </cell>
          <cell r="F726">
            <v>13571</v>
          </cell>
          <cell r="G726">
            <v>12613</v>
          </cell>
        </row>
        <row r="727">
          <cell r="A727" t="str">
            <v>-6KAR01</v>
          </cell>
          <cell r="B727" t="str">
            <v>KAR01</v>
          </cell>
          <cell r="C727">
            <v>-6</v>
          </cell>
          <cell r="D727">
            <v>12.87</v>
          </cell>
          <cell r="E727">
            <v>15045</v>
          </cell>
          <cell r="F727">
            <v>13599</v>
          </cell>
          <cell r="G727">
            <v>12640</v>
          </cell>
        </row>
        <row r="728">
          <cell r="A728" t="str">
            <v>-5KAR01</v>
          </cell>
          <cell r="B728" t="str">
            <v>KAR01</v>
          </cell>
          <cell r="C728">
            <v>-5</v>
          </cell>
          <cell r="D728">
            <v>12.77</v>
          </cell>
          <cell r="E728">
            <v>15096</v>
          </cell>
          <cell r="F728">
            <v>13645</v>
          </cell>
          <cell r="G728">
            <v>12683</v>
          </cell>
        </row>
        <row r="729">
          <cell r="A729" t="str">
            <v>-4KAR01</v>
          </cell>
          <cell r="B729" t="str">
            <v>KAR01</v>
          </cell>
          <cell r="C729">
            <v>-4</v>
          </cell>
          <cell r="D729">
            <v>12.66</v>
          </cell>
          <cell r="E729">
            <v>15119</v>
          </cell>
          <cell r="F729">
            <v>13666</v>
          </cell>
          <cell r="G729">
            <v>12703</v>
          </cell>
        </row>
        <row r="730">
          <cell r="A730" t="str">
            <v>-3KAR01</v>
          </cell>
          <cell r="B730" t="str">
            <v>KAR01</v>
          </cell>
          <cell r="C730">
            <v>-3</v>
          </cell>
          <cell r="D730">
            <v>12.56</v>
          </cell>
          <cell r="E730">
            <v>15145</v>
          </cell>
          <cell r="F730">
            <v>13689</v>
          </cell>
          <cell r="G730">
            <v>12724</v>
          </cell>
        </row>
        <row r="731">
          <cell r="A731" t="str">
            <v>-2KAR01</v>
          </cell>
          <cell r="B731" t="str">
            <v>KAR01</v>
          </cell>
          <cell r="C731">
            <v>-2</v>
          </cell>
          <cell r="D731">
            <v>12.45</v>
          </cell>
          <cell r="E731">
            <v>15172</v>
          </cell>
          <cell r="F731">
            <v>13714</v>
          </cell>
          <cell r="G731">
            <v>12746</v>
          </cell>
        </row>
        <row r="732">
          <cell r="A732" t="str">
            <v>-1KAR01</v>
          </cell>
          <cell r="B732" t="str">
            <v>KAR01</v>
          </cell>
          <cell r="C732">
            <v>-1</v>
          </cell>
          <cell r="D732">
            <v>12.35</v>
          </cell>
          <cell r="E732">
            <v>15200</v>
          </cell>
          <cell r="F732">
            <v>13739</v>
          </cell>
          <cell r="G732">
            <v>12770</v>
          </cell>
        </row>
        <row r="733">
          <cell r="A733" t="str">
            <v>0KAR01</v>
          </cell>
          <cell r="B733" t="str">
            <v>KAR01</v>
          </cell>
          <cell r="C733">
            <v>0</v>
          </cell>
          <cell r="D733">
            <v>12.25</v>
          </cell>
          <cell r="E733">
            <v>15230</v>
          </cell>
          <cell r="F733">
            <v>13766</v>
          </cell>
          <cell r="G733">
            <v>12795</v>
          </cell>
        </row>
        <row r="734">
          <cell r="A734" t="str">
            <v>1KAR01</v>
          </cell>
          <cell r="B734" t="str">
            <v>KAR01</v>
          </cell>
          <cell r="C734">
            <v>1</v>
          </cell>
          <cell r="D734">
            <v>12.14</v>
          </cell>
          <cell r="E734">
            <v>15260</v>
          </cell>
          <cell r="F734">
            <v>13794</v>
          </cell>
          <cell r="G734">
            <v>12820</v>
          </cell>
        </row>
        <row r="735">
          <cell r="A735" t="str">
            <v>2KAR01</v>
          </cell>
          <cell r="B735" t="str">
            <v>KAR01</v>
          </cell>
          <cell r="C735">
            <v>2</v>
          </cell>
          <cell r="D735">
            <v>12.04</v>
          </cell>
          <cell r="E735">
            <v>15291</v>
          </cell>
          <cell r="F735">
            <v>13821</v>
          </cell>
          <cell r="G735">
            <v>12847</v>
          </cell>
        </row>
        <row r="736">
          <cell r="A736" t="str">
            <v>3KAR01</v>
          </cell>
          <cell r="B736" t="str">
            <v>KAR01</v>
          </cell>
          <cell r="C736">
            <v>3</v>
          </cell>
          <cell r="D736">
            <v>11.93</v>
          </cell>
          <cell r="E736">
            <v>15323</v>
          </cell>
          <cell r="F736">
            <v>13850</v>
          </cell>
          <cell r="G736">
            <v>12873</v>
          </cell>
        </row>
        <row r="737">
          <cell r="A737" t="str">
            <v>4KAR01</v>
          </cell>
          <cell r="B737" t="str">
            <v>KAR01</v>
          </cell>
          <cell r="C737">
            <v>4</v>
          </cell>
          <cell r="D737">
            <v>11.83</v>
          </cell>
          <cell r="E737">
            <v>15355</v>
          </cell>
          <cell r="F737">
            <v>13879</v>
          </cell>
          <cell r="G737">
            <v>12900</v>
          </cell>
        </row>
        <row r="738">
          <cell r="A738" t="str">
            <v>5KAR01</v>
          </cell>
          <cell r="B738" t="str">
            <v>KAR01</v>
          </cell>
          <cell r="C738">
            <v>5</v>
          </cell>
          <cell r="D738">
            <v>11.72</v>
          </cell>
          <cell r="E738">
            <v>15387</v>
          </cell>
          <cell r="F738">
            <v>13908</v>
          </cell>
          <cell r="G738">
            <v>12927</v>
          </cell>
        </row>
        <row r="739">
          <cell r="A739" t="str">
            <v>6KAR01</v>
          </cell>
          <cell r="B739" t="str">
            <v>KAR01</v>
          </cell>
          <cell r="C739">
            <v>6</v>
          </cell>
          <cell r="D739">
            <v>11.62</v>
          </cell>
          <cell r="E739">
            <v>15419</v>
          </cell>
          <cell r="F739">
            <v>13937</v>
          </cell>
          <cell r="G739">
            <v>12953</v>
          </cell>
        </row>
        <row r="740">
          <cell r="A740" t="str">
            <v>7KAR01</v>
          </cell>
          <cell r="B740" t="str">
            <v>KAR01</v>
          </cell>
          <cell r="C740">
            <v>7</v>
          </cell>
          <cell r="D740">
            <v>11.51</v>
          </cell>
          <cell r="E740">
            <v>15451</v>
          </cell>
          <cell r="F740">
            <v>13965</v>
          </cell>
          <cell r="G740">
            <v>12981</v>
          </cell>
        </row>
        <row r="741">
          <cell r="A741" t="str">
            <v>8KAR01</v>
          </cell>
          <cell r="B741" t="str">
            <v>KAR01</v>
          </cell>
          <cell r="C741">
            <v>8</v>
          </cell>
          <cell r="D741">
            <v>11.41</v>
          </cell>
          <cell r="E741">
            <v>15482</v>
          </cell>
          <cell r="F741">
            <v>13994</v>
          </cell>
          <cell r="G741">
            <v>13008</v>
          </cell>
        </row>
        <row r="742">
          <cell r="A742" t="str">
            <v>9KAR01</v>
          </cell>
          <cell r="B742" t="str">
            <v>KAR01</v>
          </cell>
          <cell r="C742">
            <v>9</v>
          </cell>
          <cell r="D742">
            <v>11.31</v>
          </cell>
          <cell r="E742">
            <v>15514</v>
          </cell>
          <cell r="F742">
            <v>14023</v>
          </cell>
          <cell r="G742">
            <v>13034</v>
          </cell>
        </row>
        <row r="743">
          <cell r="A743" t="str">
            <v>10KAR01</v>
          </cell>
          <cell r="B743" t="str">
            <v>KAR01</v>
          </cell>
          <cell r="C743">
            <v>10</v>
          </cell>
          <cell r="D743">
            <v>11.2</v>
          </cell>
          <cell r="E743">
            <v>15546</v>
          </cell>
          <cell r="F743">
            <v>14052</v>
          </cell>
          <cell r="G743">
            <v>13061</v>
          </cell>
        </row>
        <row r="744">
          <cell r="A744" t="str">
            <v>11KAR01</v>
          </cell>
          <cell r="B744" t="str">
            <v>KAR01</v>
          </cell>
          <cell r="C744">
            <v>11</v>
          </cell>
          <cell r="D744">
            <v>11.1</v>
          </cell>
          <cell r="E744">
            <v>15577</v>
          </cell>
          <cell r="F744">
            <v>14080</v>
          </cell>
          <cell r="G744">
            <v>13087</v>
          </cell>
        </row>
        <row r="745">
          <cell r="A745" t="str">
            <v>12KAR01</v>
          </cell>
          <cell r="B745" t="str">
            <v>KAR01</v>
          </cell>
          <cell r="C745">
            <v>12</v>
          </cell>
          <cell r="D745">
            <v>10.99</v>
          </cell>
          <cell r="E745">
            <v>15609</v>
          </cell>
          <cell r="F745">
            <v>14108</v>
          </cell>
          <cell r="G745">
            <v>13113</v>
          </cell>
        </row>
        <row r="746">
          <cell r="A746" t="str">
            <v>13KAR01</v>
          </cell>
          <cell r="B746" t="str">
            <v>KAR01</v>
          </cell>
          <cell r="C746">
            <v>13</v>
          </cell>
          <cell r="D746">
            <v>10.89</v>
          </cell>
          <cell r="E746">
            <v>15639</v>
          </cell>
          <cell r="F746">
            <v>14136</v>
          </cell>
          <cell r="G746">
            <v>13139</v>
          </cell>
        </row>
        <row r="747">
          <cell r="A747" t="str">
            <v>14KAR01</v>
          </cell>
          <cell r="B747" t="str">
            <v>KAR01</v>
          </cell>
          <cell r="C747">
            <v>14</v>
          </cell>
          <cell r="D747">
            <v>10.78</v>
          </cell>
          <cell r="E747">
            <v>15670</v>
          </cell>
          <cell r="F747">
            <v>14164</v>
          </cell>
          <cell r="G747">
            <v>13165</v>
          </cell>
        </row>
        <row r="748">
          <cell r="A748" t="str">
            <v>15KAR01</v>
          </cell>
          <cell r="B748" t="str">
            <v>KAR01</v>
          </cell>
          <cell r="C748">
            <v>15</v>
          </cell>
          <cell r="D748">
            <v>10.68</v>
          </cell>
          <cell r="E748">
            <v>15702</v>
          </cell>
          <cell r="F748">
            <v>14193</v>
          </cell>
          <cell r="G748">
            <v>13192</v>
          </cell>
        </row>
        <row r="749">
          <cell r="A749" t="str">
            <v>16KAR01</v>
          </cell>
          <cell r="B749" t="str">
            <v>KAR01</v>
          </cell>
          <cell r="C749">
            <v>16</v>
          </cell>
          <cell r="D749">
            <v>10.58</v>
          </cell>
          <cell r="E749">
            <v>15733</v>
          </cell>
          <cell r="F749">
            <v>14220</v>
          </cell>
          <cell r="G749">
            <v>13217</v>
          </cell>
        </row>
        <row r="750">
          <cell r="A750" t="str">
            <v>17KAR01</v>
          </cell>
          <cell r="B750" t="str">
            <v>KAR01</v>
          </cell>
          <cell r="C750">
            <v>17</v>
          </cell>
          <cell r="D750">
            <v>10.47</v>
          </cell>
          <cell r="E750">
            <v>15763</v>
          </cell>
          <cell r="F750">
            <v>14248</v>
          </cell>
          <cell r="G750">
            <v>13244</v>
          </cell>
        </row>
        <row r="751">
          <cell r="A751" t="str">
            <v>18KAR01</v>
          </cell>
          <cell r="B751" t="str">
            <v>KAR01</v>
          </cell>
          <cell r="C751">
            <v>18</v>
          </cell>
          <cell r="D751">
            <v>10.37</v>
          </cell>
          <cell r="E751">
            <v>15795</v>
          </cell>
          <cell r="F751">
            <v>14277</v>
          </cell>
          <cell r="G751">
            <v>13270</v>
          </cell>
        </row>
        <row r="752">
          <cell r="A752" t="str">
            <v>19KAR01</v>
          </cell>
          <cell r="B752" t="str">
            <v>KAR01</v>
          </cell>
          <cell r="C752">
            <v>19</v>
          </cell>
          <cell r="D752">
            <v>10.26</v>
          </cell>
          <cell r="E752">
            <v>15827</v>
          </cell>
          <cell r="F752">
            <v>14306</v>
          </cell>
          <cell r="G752">
            <v>13297</v>
          </cell>
        </row>
        <row r="753">
          <cell r="A753" t="str">
            <v>20KAR01</v>
          </cell>
          <cell r="B753" t="str">
            <v>KAR01</v>
          </cell>
          <cell r="C753">
            <v>20</v>
          </cell>
          <cell r="D753">
            <v>10.16</v>
          </cell>
          <cell r="E753">
            <v>15859</v>
          </cell>
          <cell r="F753">
            <v>14335</v>
          </cell>
          <cell r="G753">
            <v>13323</v>
          </cell>
        </row>
        <row r="754">
          <cell r="A754" t="str">
            <v>21KAR01</v>
          </cell>
          <cell r="B754" t="str">
            <v>KAR01</v>
          </cell>
          <cell r="C754">
            <v>21</v>
          </cell>
          <cell r="D754">
            <v>10.050000000000001</v>
          </cell>
          <cell r="E754">
            <v>15892</v>
          </cell>
          <cell r="F754">
            <v>14364</v>
          </cell>
          <cell r="G754">
            <v>13351</v>
          </cell>
        </row>
        <row r="755">
          <cell r="A755" t="str">
            <v>22KAR01</v>
          </cell>
          <cell r="B755" t="str">
            <v>KAR01</v>
          </cell>
          <cell r="C755">
            <v>22</v>
          </cell>
          <cell r="D755">
            <v>9.9499999999999993</v>
          </cell>
          <cell r="E755">
            <v>15926</v>
          </cell>
          <cell r="F755">
            <v>14396</v>
          </cell>
          <cell r="G755">
            <v>13380</v>
          </cell>
        </row>
        <row r="756">
          <cell r="A756" t="str">
            <v>23KAR01</v>
          </cell>
          <cell r="B756" t="str">
            <v>KAR01</v>
          </cell>
          <cell r="C756">
            <v>23</v>
          </cell>
          <cell r="D756">
            <v>9.84</v>
          </cell>
          <cell r="E756">
            <v>15961</v>
          </cell>
          <cell r="F756">
            <v>14427</v>
          </cell>
          <cell r="G756">
            <v>13410</v>
          </cell>
        </row>
        <row r="757">
          <cell r="A757" t="str">
            <v>24KAR01</v>
          </cell>
          <cell r="B757" t="str">
            <v>KAR01</v>
          </cell>
          <cell r="C757">
            <v>24</v>
          </cell>
          <cell r="D757">
            <v>9.74</v>
          </cell>
          <cell r="E757">
            <v>15998</v>
          </cell>
          <cell r="F757">
            <v>14460</v>
          </cell>
          <cell r="G757">
            <v>13440</v>
          </cell>
        </row>
        <row r="758">
          <cell r="A758" t="str">
            <v>25KAR01</v>
          </cell>
          <cell r="B758" t="str">
            <v>KAR01</v>
          </cell>
          <cell r="C758">
            <v>25</v>
          </cell>
          <cell r="D758">
            <v>9.64</v>
          </cell>
          <cell r="E758">
            <v>16034</v>
          </cell>
          <cell r="F758">
            <v>14493</v>
          </cell>
          <cell r="G758">
            <v>13471</v>
          </cell>
        </row>
        <row r="759">
          <cell r="A759" t="str">
            <v>7BUL01</v>
          </cell>
          <cell r="B759" t="str">
            <v>BUL01</v>
          </cell>
          <cell r="C759">
            <v>7</v>
          </cell>
          <cell r="D759">
            <v>44.82</v>
          </cell>
          <cell r="E759">
            <v>10516</v>
          </cell>
          <cell r="F759">
            <v>9420</v>
          </cell>
          <cell r="G759">
            <v>8715</v>
          </cell>
        </row>
        <row r="760">
          <cell r="A760" t="str">
            <v>8BUL01</v>
          </cell>
          <cell r="B760" t="str">
            <v>BUL01</v>
          </cell>
          <cell r="C760">
            <v>8</v>
          </cell>
          <cell r="D760">
            <v>44.82</v>
          </cell>
          <cell r="E760">
            <v>10516</v>
          </cell>
          <cell r="F760">
            <v>9420</v>
          </cell>
          <cell r="G760">
            <v>8715</v>
          </cell>
        </row>
        <row r="761">
          <cell r="A761" t="str">
            <v>9BUL01</v>
          </cell>
          <cell r="B761" t="str">
            <v>BUL01</v>
          </cell>
          <cell r="C761">
            <v>9</v>
          </cell>
          <cell r="D761">
            <v>44.82</v>
          </cell>
          <cell r="E761">
            <v>10516</v>
          </cell>
          <cell r="F761">
            <v>9420</v>
          </cell>
          <cell r="G761">
            <v>8715</v>
          </cell>
        </row>
        <row r="762">
          <cell r="A762" t="str">
            <v>10BUL01</v>
          </cell>
          <cell r="B762" t="str">
            <v>BUL01</v>
          </cell>
          <cell r="C762">
            <v>10</v>
          </cell>
          <cell r="D762">
            <v>44.82</v>
          </cell>
          <cell r="E762">
            <v>10516</v>
          </cell>
          <cell r="F762">
            <v>9420</v>
          </cell>
          <cell r="G762">
            <v>8715</v>
          </cell>
        </row>
        <row r="763">
          <cell r="A763" t="str">
            <v>11BUL01</v>
          </cell>
          <cell r="B763" t="str">
            <v>BUL01</v>
          </cell>
          <cell r="C763">
            <v>11</v>
          </cell>
          <cell r="D763">
            <v>44.82</v>
          </cell>
          <cell r="E763">
            <v>10516</v>
          </cell>
          <cell r="F763">
            <v>9420</v>
          </cell>
          <cell r="G763">
            <v>8715</v>
          </cell>
        </row>
        <row r="764">
          <cell r="A764" t="str">
            <v>12BUL01</v>
          </cell>
          <cell r="B764" t="str">
            <v>BUL01</v>
          </cell>
          <cell r="C764">
            <v>12</v>
          </cell>
          <cell r="D764">
            <v>44.82</v>
          </cell>
          <cell r="E764">
            <v>10516</v>
          </cell>
          <cell r="F764">
            <v>9420</v>
          </cell>
          <cell r="G764">
            <v>8715</v>
          </cell>
        </row>
        <row r="765">
          <cell r="A765" t="str">
            <v>13BUL01</v>
          </cell>
          <cell r="B765" t="str">
            <v>BUL01</v>
          </cell>
          <cell r="C765">
            <v>13</v>
          </cell>
          <cell r="D765">
            <v>44.82</v>
          </cell>
          <cell r="E765">
            <v>10516</v>
          </cell>
          <cell r="F765">
            <v>9420</v>
          </cell>
          <cell r="G765">
            <v>8715</v>
          </cell>
        </row>
        <row r="766">
          <cell r="A766" t="str">
            <v>14BUL01</v>
          </cell>
          <cell r="B766" t="str">
            <v>BUL01</v>
          </cell>
          <cell r="C766">
            <v>14</v>
          </cell>
          <cell r="D766">
            <v>44.82</v>
          </cell>
          <cell r="E766">
            <v>10516</v>
          </cell>
          <cell r="F766">
            <v>9420</v>
          </cell>
          <cell r="G766">
            <v>8715</v>
          </cell>
        </row>
        <row r="767">
          <cell r="A767" t="str">
            <v>15BUL01</v>
          </cell>
          <cell r="B767" t="str">
            <v>BUL01</v>
          </cell>
          <cell r="C767">
            <v>15</v>
          </cell>
          <cell r="D767">
            <v>44.82</v>
          </cell>
          <cell r="E767">
            <v>10516</v>
          </cell>
          <cell r="F767">
            <v>9420</v>
          </cell>
          <cell r="G767">
            <v>8715</v>
          </cell>
        </row>
        <row r="768">
          <cell r="A768" t="str">
            <v>16BUL01</v>
          </cell>
          <cell r="B768" t="str">
            <v>BUL01</v>
          </cell>
          <cell r="C768">
            <v>16</v>
          </cell>
          <cell r="D768">
            <v>44.82</v>
          </cell>
          <cell r="E768">
            <v>10516</v>
          </cell>
          <cell r="F768">
            <v>9420</v>
          </cell>
          <cell r="G768">
            <v>8715</v>
          </cell>
        </row>
        <row r="769">
          <cell r="A769" t="str">
            <v>17BUL01</v>
          </cell>
          <cell r="B769" t="str">
            <v>BUL01</v>
          </cell>
          <cell r="C769">
            <v>17</v>
          </cell>
          <cell r="D769">
            <v>44.82</v>
          </cell>
          <cell r="E769">
            <v>10516</v>
          </cell>
          <cell r="F769">
            <v>9420</v>
          </cell>
          <cell r="G769">
            <v>8715</v>
          </cell>
        </row>
        <row r="770">
          <cell r="A770" t="str">
            <v>18BUL01</v>
          </cell>
          <cell r="B770" t="str">
            <v>BUL01</v>
          </cell>
          <cell r="C770">
            <v>18</v>
          </cell>
          <cell r="D770">
            <v>44.82</v>
          </cell>
          <cell r="E770">
            <v>10516</v>
          </cell>
          <cell r="F770">
            <v>9420</v>
          </cell>
          <cell r="G770">
            <v>8715</v>
          </cell>
        </row>
        <row r="771">
          <cell r="A771" t="str">
            <v>19BUL01</v>
          </cell>
          <cell r="B771" t="str">
            <v>BUL01</v>
          </cell>
          <cell r="C771">
            <v>19</v>
          </cell>
          <cell r="D771">
            <v>44.82</v>
          </cell>
          <cell r="E771">
            <v>10516</v>
          </cell>
          <cell r="F771">
            <v>9420</v>
          </cell>
          <cell r="G771">
            <v>8715</v>
          </cell>
        </row>
        <row r="772">
          <cell r="A772" t="str">
            <v>20BUL01</v>
          </cell>
          <cell r="B772" t="str">
            <v>BUL01</v>
          </cell>
          <cell r="C772">
            <v>20</v>
          </cell>
          <cell r="D772">
            <v>44.82</v>
          </cell>
          <cell r="E772">
            <v>10516</v>
          </cell>
          <cell r="F772">
            <v>9420</v>
          </cell>
          <cell r="G772">
            <v>8715</v>
          </cell>
        </row>
        <row r="773">
          <cell r="A773" t="str">
            <v>21BUL01</v>
          </cell>
          <cell r="B773" t="str">
            <v>BUL01</v>
          </cell>
          <cell r="C773">
            <v>21</v>
          </cell>
          <cell r="D773">
            <v>44.82</v>
          </cell>
          <cell r="E773">
            <v>10516</v>
          </cell>
          <cell r="F773">
            <v>9420</v>
          </cell>
          <cell r="G773">
            <v>8715</v>
          </cell>
        </row>
        <row r="774">
          <cell r="A774" t="str">
            <v>22BUL01</v>
          </cell>
          <cell r="B774" t="str">
            <v>BUL01</v>
          </cell>
          <cell r="C774">
            <v>22</v>
          </cell>
          <cell r="D774">
            <v>44.82</v>
          </cell>
          <cell r="E774">
            <v>10516</v>
          </cell>
          <cell r="F774">
            <v>9420</v>
          </cell>
          <cell r="G774">
            <v>8715</v>
          </cell>
        </row>
        <row r="775">
          <cell r="A775" t="str">
            <v>23BUL01</v>
          </cell>
          <cell r="B775" t="str">
            <v>BUL01</v>
          </cell>
          <cell r="C775">
            <v>23</v>
          </cell>
          <cell r="D775">
            <v>44.82</v>
          </cell>
          <cell r="E775">
            <v>10516</v>
          </cell>
          <cell r="F775">
            <v>9420</v>
          </cell>
          <cell r="G775">
            <v>8715</v>
          </cell>
        </row>
        <row r="776">
          <cell r="A776" t="str">
            <v>24BUL01</v>
          </cell>
          <cell r="B776" t="str">
            <v>BUL01</v>
          </cell>
          <cell r="C776">
            <v>24</v>
          </cell>
          <cell r="D776">
            <v>44.82</v>
          </cell>
          <cell r="E776">
            <v>10516</v>
          </cell>
          <cell r="F776">
            <v>9420</v>
          </cell>
          <cell r="G776">
            <v>8715</v>
          </cell>
        </row>
        <row r="777">
          <cell r="A777" t="str">
            <v>25BUL01</v>
          </cell>
          <cell r="B777" t="str">
            <v>BUL01</v>
          </cell>
          <cell r="C777">
            <v>25</v>
          </cell>
          <cell r="D777">
            <v>44.82</v>
          </cell>
          <cell r="E777">
            <v>10516</v>
          </cell>
          <cell r="F777">
            <v>9420</v>
          </cell>
          <cell r="G777">
            <v>8715</v>
          </cell>
        </row>
        <row r="778">
          <cell r="A778" t="str">
            <v>26BUL01</v>
          </cell>
          <cell r="B778" t="str">
            <v>BUL01</v>
          </cell>
          <cell r="C778">
            <v>26</v>
          </cell>
          <cell r="D778">
            <v>44.82</v>
          </cell>
          <cell r="E778">
            <v>10516</v>
          </cell>
          <cell r="F778">
            <v>9420</v>
          </cell>
          <cell r="G778">
            <v>8715</v>
          </cell>
        </row>
        <row r="779">
          <cell r="A779" t="str">
            <v>27BUL01</v>
          </cell>
          <cell r="B779" t="str">
            <v>BUL01</v>
          </cell>
          <cell r="C779">
            <v>27</v>
          </cell>
          <cell r="D779">
            <v>44.82</v>
          </cell>
          <cell r="E779">
            <v>10516</v>
          </cell>
          <cell r="F779">
            <v>9420</v>
          </cell>
          <cell r="G779">
            <v>8715</v>
          </cell>
        </row>
        <row r="780">
          <cell r="A780" t="str">
            <v>28BUL01</v>
          </cell>
          <cell r="B780" t="str">
            <v>BUL01</v>
          </cell>
          <cell r="C780">
            <v>28</v>
          </cell>
          <cell r="D780">
            <v>44.82</v>
          </cell>
          <cell r="E780">
            <v>10516</v>
          </cell>
          <cell r="F780">
            <v>9420</v>
          </cell>
          <cell r="G780">
            <v>8715</v>
          </cell>
        </row>
        <row r="781">
          <cell r="A781" t="str">
            <v>29BUL01</v>
          </cell>
          <cell r="B781" t="str">
            <v>BUL01</v>
          </cell>
          <cell r="C781">
            <v>29</v>
          </cell>
          <cell r="D781">
            <v>44.82</v>
          </cell>
          <cell r="E781">
            <v>10516</v>
          </cell>
          <cell r="F781">
            <v>9420</v>
          </cell>
          <cell r="G781">
            <v>8715</v>
          </cell>
        </row>
        <row r="782">
          <cell r="A782" t="str">
            <v>30BUL01</v>
          </cell>
          <cell r="B782" t="str">
            <v>BUL01</v>
          </cell>
          <cell r="C782">
            <v>30</v>
          </cell>
          <cell r="D782">
            <v>44.82</v>
          </cell>
          <cell r="E782">
            <v>10516</v>
          </cell>
          <cell r="F782">
            <v>9420</v>
          </cell>
          <cell r="G782">
            <v>8715</v>
          </cell>
        </row>
        <row r="783">
          <cell r="A783" t="str">
            <v>31BUL01</v>
          </cell>
          <cell r="B783" t="str">
            <v>BUL01</v>
          </cell>
          <cell r="C783">
            <v>31</v>
          </cell>
          <cell r="D783">
            <v>44.82</v>
          </cell>
          <cell r="E783">
            <v>10516</v>
          </cell>
          <cell r="F783">
            <v>9420</v>
          </cell>
          <cell r="G783">
            <v>8715</v>
          </cell>
        </row>
        <row r="784">
          <cell r="A784" t="str">
            <v>32BUL01</v>
          </cell>
          <cell r="B784" t="str">
            <v>BUL01</v>
          </cell>
          <cell r="C784">
            <v>32</v>
          </cell>
          <cell r="D784">
            <v>44.82</v>
          </cell>
          <cell r="E784">
            <v>10516</v>
          </cell>
          <cell r="F784">
            <v>9420</v>
          </cell>
          <cell r="G784">
            <v>8715</v>
          </cell>
        </row>
        <row r="785">
          <cell r="A785" t="str">
            <v>33BUL01</v>
          </cell>
          <cell r="B785" t="str">
            <v>BUL01</v>
          </cell>
          <cell r="C785">
            <v>33</v>
          </cell>
          <cell r="D785">
            <v>44.82</v>
          </cell>
          <cell r="E785">
            <v>10516</v>
          </cell>
          <cell r="F785">
            <v>9420</v>
          </cell>
          <cell r="G785">
            <v>8715</v>
          </cell>
        </row>
        <row r="786">
          <cell r="A786" t="str">
            <v>34BUL01</v>
          </cell>
          <cell r="B786" t="str">
            <v>BUL01</v>
          </cell>
          <cell r="C786">
            <v>34</v>
          </cell>
          <cell r="D786">
            <v>44.46</v>
          </cell>
          <cell r="E786">
            <v>10516</v>
          </cell>
          <cell r="F786">
            <v>9420</v>
          </cell>
          <cell r="G786">
            <v>8872</v>
          </cell>
        </row>
        <row r="787">
          <cell r="A787" t="str">
            <v>35BUL01</v>
          </cell>
          <cell r="B787" t="str">
            <v>BUL01</v>
          </cell>
          <cell r="C787">
            <v>35</v>
          </cell>
          <cell r="D787">
            <v>44.05</v>
          </cell>
          <cell r="E787">
            <v>10516</v>
          </cell>
          <cell r="F787">
            <v>9420</v>
          </cell>
          <cell r="G787">
            <v>8953</v>
          </cell>
        </row>
        <row r="788">
          <cell r="A788" t="str">
            <v>36BUL01</v>
          </cell>
          <cell r="B788" t="str">
            <v>BUL01</v>
          </cell>
          <cell r="C788">
            <v>36</v>
          </cell>
          <cell r="D788">
            <v>43.64</v>
          </cell>
          <cell r="E788">
            <v>10516</v>
          </cell>
          <cell r="F788">
            <v>9420</v>
          </cell>
          <cell r="G788">
            <v>9025</v>
          </cell>
        </row>
        <row r="789">
          <cell r="A789" t="str">
            <v>37BUL01</v>
          </cell>
          <cell r="B789" t="str">
            <v>BUL01</v>
          </cell>
          <cell r="C789">
            <v>37</v>
          </cell>
          <cell r="D789">
            <v>43.23</v>
          </cell>
          <cell r="E789">
            <v>10516</v>
          </cell>
          <cell r="F789">
            <v>9420</v>
          </cell>
          <cell r="G789">
            <v>9098</v>
          </cell>
        </row>
        <row r="790">
          <cell r="A790" t="str">
            <v>38BUL01</v>
          </cell>
          <cell r="B790" t="str">
            <v>BUL01</v>
          </cell>
          <cell r="C790">
            <v>38</v>
          </cell>
          <cell r="D790">
            <v>42.82</v>
          </cell>
          <cell r="E790">
            <v>10516</v>
          </cell>
          <cell r="F790">
            <v>9420</v>
          </cell>
          <cell r="G790">
            <v>9172</v>
          </cell>
        </row>
        <row r="791">
          <cell r="A791" t="str">
            <v>39BUL01</v>
          </cell>
          <cell r="B791" t="str">
            <v>BUL01</v>
          </cell>
          <cell r="C791">
            <v>39</v>
          </cell>
          <cell r="D791">
            <v>42.41</v>
          </cell>
          <cell r="E791">
            <v>10516</v>
          </cell>
          <cell r="F791">
            <v>9420</v>
          </cell>
          <cell r="G791">
            <v>9248</v>
          </cell>
        </row>
        <row r="792">
          <cell r="A792" t="str">
            <v>40BUL01</v>
          </cell>
          <cell r="B792" t="str">
            <v>BUL01</v>
          </cell>
          <cell r="C792">
            <v>40</v>
          </cell>
          <cell r="D792">
            <v>42</v>
          </cell>
          <cell r="E792">
            <v>10516</v>
          </cell>
          <cell r="F792">
            <v>9420</v>
          </cell>
          <cell r="G792">
            <v>9325</v>
          </cell>
        </row>
        <row r="793">
          <cell r="A793" t="str">
            <v>7BUL02</v>
          </cell>
          <cell r="B793" t="str">
            <v>BUL02</v>
          </cell>
          <cell r="C793">
            <v>7</v>
          </cell>
          <cell r="D793">
            <v>44.82</v>
          </cell>
          <cell r="E793">
            <v>10516</v>
          </cell>
          <cell r="F793">
            <v>9420</v>
          </cell>
          <cell r="G793">
            <v>8715</v>
          </cell>
        </row>
        <row r="794">
          <cell r="A794" t="str">
            <v>8BUL02</v>
          </cell>
          <cell r="B794" t="str">
            <v>BUL02</v>
          </cell>
          <cell r="C794">
            <v>8</v>
          </cell>
          <cell r="D794">
            <v>44.82</v>
          </cell>
          <cell r="E794">
            <v>10516</v>
          </cell>
          <cell r="F794">
            <v>9420</v>
          </cell>
          <cell r="G794">
            <v>8715</v>
          </cell>
        </row>
        <row r="795">
          <cell r="A795" t="str">
            <v>9BUL02</v>
          </cell>
          <cell r="B795" t="str">
            <v>BUL02</v>
          </cell>
          <cell r="C795">
            <v>9</v>
          </cell>
          <cell r="D795">
            <v>44.82</v>
          </cell>
          <cell r="E795">
            <v>10516</v>
          </cell>
          <cell r="F795">
            <v>9420</v>
          </cell>
          <cell r="G795">
            <v>8715</v>
          </cell>
        </row>
        <row r="796">
          <cell r="A796" t="str">
            <v>10BUL02</v>
          </cell>
          <cell r="B796" t="str">
            <v>BUL02</v>
          </cell>
          <cell r="C796">
            <v>10</v>
          </cell>
          <cell r="D796">
            <v>44.82</v>
          </cell>
          <cell r="E796">
            <v>10516</v>
          </cell>
          <cell r="F796">
            <v>9420</v>
          </cell>
          <cell r="G796">
            <v>8715</v>
          </cell>
        </row>
        <row r="797">
          <cell r="A797" t="str">
            <v>11BUL02</v>
          </cell>
          <cell r="B797" t="str">
            <v>BUL02</v>
          </cell>
          <cell r="C797">
            <v>11</v>
          </cell>
          <cell r="D797">
            <v>44.82</v>
          </cell>
          <cell r="E797">
            <v>10516</v>
          </cell>
          <cell r="F797">
            <v>9420</v>
          </cell>
          <cell r="G797">
            <v>8715</v>
          </cell>
        </row>
        <row r="798">
          <cell r="A798" t="str">
            <v>12BUL02</v>
          </cell>
          <cell r="B798" t="str">
            <v>BUL02</v>
          </cell>
          <cell r="C798">
            <v>12</v>
          </cell>
          <cell r="D798">
            <v>44.82</v>
          </cell>
          <cell r="E798">
            <v>10516</v>
          </cell>
          <cell r="F798">
            <v>9420</v>
          </cell>
          <cell r="G798">
            <v>8715</v>
          </cell>
        </row>
        <row r="799">
          <cell r="A799" t="str">
            <v>13BUL02</v>
          </cell>
          <cell r="B799" t="str">
            <v>BUL02</v>
          </cell>
          <cell r="C799">
            <v>13</v>
          </cell>
          <cell r="D799">
            <v>44.82</v>
          </cell>
          <cell r="E799">
            <v>10516</v>
          </cell>
          <cell r="F799">
            <v>9420</v>
          </cell>
          <cell r="G799">
            <v>8715</v>
          </cell>
        </row>
        <row r="800">
          <cell r="A800" t="str">
            <v>14BUL02</v>
          </cell>
          <cell r="B800" t="str">
            <v>BUL02</v>
          </cell>
          <cell r="C800">
            <v>14</v>
          </cell>
          <cell r="D800">
            <v>44.82</v>
          </cell>
          <cell r="E800">
            <v>10516</v>
          </cell>
          <cell r="F800">
            <v>9420</v>
          </cell>
          <cell r="G800">
            <v>8715</v>
          </cell>
        </row>
        <row r="801">
          <cell r="A801" t="str">
            <v>15BUL02</v>
          </cell>
          <cell r="B801" t="str">
            <v>BUL02</v>
          </cell>
          <cell r="C801">
            <v>15</v>
          </cell>
          <cell r="D801">
            <v>44.82</v>
          </cell>
          <cell r="E801">
            <v>10516</v>
          </cell>
          <cell r="F801">
            <v>9420</v>
          </cell>
          <cell r="G801">
            <v>8715</v>
          </cell>
        </row>
        <row r="802">
          <cell r="A802" t="str">
            <v>16BUL02</v>
          </cell>
          <cell r="B802" t="str">
            <v>BUL02</v>
          </cell>
          <cell r="C802">
            <v>16</v>
          </cell>
          <cell r="D802">
            <v>44.82</v>
          </cell>
          <cell r="E802">
            <v>10516</v>
          </cell>
          <cell r="F802">
            <v>9420</v>
          </cell>
          <cell r="G802">
            <v>8715</v>
          </cell>
        </row>
        <row r="803">
          <cell r="A803" t="str">
            <v>17BUL02</v>
          </cell>
          <cell r="B803" t="str">
            <v>BUL02</v>
          </cell>
          <cell r="C803">
            <v>17</v>
          </cell>
          <cell r="D803">
            <v>44.82</v>
          </cell>
          <cell r="E803">
            <v>10516</v>
          </cell>
          <cell r="F803">
            <v>9420</v>
          </cell>
          <cell r="G803">
            <v>8715</v>
          </cell>
        </row>
        <row r="804">
          <cell r="A804" t="str">
            <v>18BUL02</v>
          </cell>
          <cell r="B804" t="str">
            <v>BUL02</v>
          </cell>
          <cell r="C804">
            <v>18</v>
          </cell>
          <cell r="D804">
            <v>44.82</v>
          </cell>
          <cell r="E804">
            <v>10516</v>
          </cell>
          <cell r="F804">
            <v>9420</v>
          </cell>
          <cell r="G804">
            <v>8715</v>
          </cell>
        </row>
        <row r="805">
          <cell r="A805" t="str">
            <v>19BUL02</v>
          </cell>
          <cell r="B805" t="str">
            <v>BUL02</v>
          </cell>
          <cell r="C805">
            <v>19</v>
          </cell>
          <cell r="D805">
            <v>44.82</v>
          </cell>
          <cell r="E805">
            <v>10516</v>
          </cell>
          <cell r="F805">
            <v>9420</v>
          </cell>
          <cell r="G805">
            <v>8715</v>
          </cell>
        </row>
        <row r="806">
          <cell r="A806" t="str">
            <v>20BUL02</v>
          </cell>
          <cell r="B806" t="str">
            <v>BUL02</v>
          </cell>
          <cell r="C806">
            <v>20</v>
          </cell>
          <cell r="D806">
            <v>44.82</v>
          </cell>
          <cell r="E806">
            <v>10516</v>
          </cell>
          <cell r="F806">
            <v>9420</v>
          </cell>
          <cell r="G806">
            <v>8715</v>
          </cell>
        </row>
        <row r="807">
          <cell r="A807" t="str">
            <v>21BUL02</v>
          </cell>
          <cell r="B807" t="str">
            <v>BUL02</v>
          </cell>
          <cell r="C807">
            <v>21</v>
          </cell>
          <cell r="D807">
            <v>44.82</v>
          </cell>
          <cell r="E807">
            <v>10516</v>
          </cell>
          <cell r="F807">
            <v>9420</v>
          </cell>
          <cell r="G807">
            <v>8715</v>
          </cell>
        </row>
        <row r="808">
          <cell r="A808" t="str">
            <v>22BUL02</v>
          </cell>
          <cell r="B808" t="str">
            <v>BUL02</v>
          </cell>
          <cell r="C808">
            <v>22</v>
          </cell>
          <cell r="D808">
            <v>44.82</v>
          </cell>
          <cell r="E808">
            <v>10516</v>
          </cell>
          <cell r="F808">
            <v>9420</v>
          </cell>
          <cell r="G808">
            <v>8715</v>
          </cell>
        </row>
        <row r="809">
          <cell r="A809" t="str">
            <v>23BUL02</v>
          </cell>
          <cell r="B809" t="str">
            <v>BUL02</v>
          </cell>
          <cell r="C809">
            <v>23</v>
          </cell>
          <cell r="D809">
            <v>44.82</v>
          </cell>
          <cell r="E809">
            <v>10516</v>
          </cell>
          <cell r="F809">
            <v>9420</v>
          </cell>
          <cell r="G809">
            <v>8715</v>
          </cell>
        </row>
        <row r="810">
          <cell r="A810" t="str">
            <v>24BUL02</v>
          </cell>
          <cell r="B810" t="str">
            <v>BUL02</v>
          </cell>
          <cell r="C810">
            <v>24</v>
          </cell>
          <cell r="D810">
            <v>44.82</v>
          </cell>
          <cell r="E810">
            <v>10516</v>
          </cell>
          <cell r="F810">
            <v>9420</v>
          </cell>
          <cell r="G810">
            <v>8715</v>
          </cell>
        </row>
        <row r="811">
          <cell r="A811" t="str">
            <v>25BUL02</v>
          </cell>
          <cell r="B811" t="str">
            <v>BUL02</v>
          </cell>
          <cell r="C811">
            <v>25</v>
          </cell>
          <cell r="D811">
            <v>44.82</v>
          </cell>
          <cell r="E811">
            <v>10516</v>
          </cell>
          <cell r="F811">
            <v>9420</v>
          </cell>
          <cell r="G811">
            <v>8715</v>
          </cell>
        </row>
        <row r="812">
          <cell r="A812" t="str">
            <v>26BUL02</v>
          </cell>
          <cell r="B812" t="str">
            <v>BUL02</v>
          </cell>
          <cell r="C812">
            <v>26</v>
          </cell>
          <cell r="D812">
            <v>44.82</v>
          </cell>
          <cell r="E812">
            <v>10516</v>
          </cell>
          <cell r="F812">
            <v>9420</v>
          </cell>
          <cell r="G812">
            <v>8715</v>
          </cell>
        </row>
        <row r="813">
          <cell r="A813" t="str">
            <v>27BUL02</v>
          </cell>
          <cell r="B813" t="str">
            <v>BUL02</v>
          </cell>
          <cell r="C813">
            <v>27</v>
          </cell>
          <cell r="D813">
            <v>44.82</v>
          </cell>
          <cell r="E813">
            <v>10516</v>
          </cell>
          <cell r="F813">
            <v>9420</v>
          </cell>
          <cell r="G813">
            <v>8715</v>
          </cell>
        </row>
        <row r="814">
          <cell r="A814" t="str">
            <v>28BUL02</v>
          </cell>
          <cell r="B814" t="str">
            <v>BUL02</v>
          </cell>
          <cell r="C814">
            <v>28</v>
          </cell>
          <cell r="D814">
            <v>44.82</v>
          </cell>
          <cell r="E814">
            <v>10516</v>
          </cell>
          <cell r="F814">
            <v>9420</v>
          </cell>
          <cell r="G814">
            <v>8715</v>
          </cell>
        </row>
        <row r="815">
          <cell r="A815" t="str">
            <v>29BUL02</v>
          </cell>
          <cell r="B815" t="str">
            <v>BUL02</v>
          </cell>
          <cell r="C815">
            <v>29</v>
          </cell>
          <cell r="D815">
            <v>44.82</v>
          </cell>
          <cell r="E815">
            <v>10516</v>
          </cell>
          <cell r="F815">
            <v>9420</v>
          </cell>
          <cell r="G815">
            <v>8715</v>
          </cell>
        </row>
        <row r="816">
          <cell r="A816" t="str">
            <v>30BUL02</v>
          </cell>
          <cell r="B816" t="str">
            <v>BUL02</v>
          </cell>
          <cell r="C816">
            <v>30</v>
          </cell>
          <cell r="D816">
            <v>44.82</v>
          </cell>
          <cell r="E816">
            <v>10516</v>
          </cell>
          <cell r="F816">
            <v>9420</v>
          </cell>
          <cell r="G816">
            <v>8715</v>
          </cell>
        </row>
        <row r="817">
          <cell r="A817" t="str">
            <v>31BUL02</v>
          </cell>
          <cell r="B817" t="str">
            <v>BUL02</v>
          </cell>
          <cell r="C817">
            <v>31</v>
          </cell>
          <cell r="D817">
            <v>44.82</v>
          </cell>
          <cell r="E817">
            <v>10516</v>
          </cell>
          <cell r="F817">
            <v>9420</v>
          </cell>
          <cell r="G817">
            <v>8715</v>
          </cell>
        </row>
        <row r="818">
          <cell r="A818" t="str">
            <v>32BUL02</v>
          </cell>
          <cell r="B818" t="str">
            <v>BUL02</v>
          </cell>
          <cell r="C818">
            <v>32</v>
          </cell>
          <cell r="D818">
            <v>44.82</v>
          </cell>
          <cell r="E818">
            <v>10516</v>
          </cell>
          <cell r="F818">
            <v>9420</v>
          </cell>
          <cell r="G818">
            <v>8715</v>
          </cell>
        </row>
        <row r="819">
          <cell r="A819" t="str">
            <v>33BUL02</v>
          </cell>
          <cell r="B819" t="str">
            <v>BUL02</v>
          </cell>
          <cell r="C819">
            <v>33</v>
          </cell>
          <cell r="D819">
            <v>44.82</v>
          </cell>
          <cell r="E819">
            <v>10516</v>
          </cell>
          <cell r="F819">
            <v>9420</v>
          </cell>
          <cell r="G819">
            <v>8715</v>
          </cell>
        </row>
        <row r="820">
          <cell r="A820" t="str">
            <v>34BUL02</v>
          </cell>
          <cell r="B820" t="str">
            <v>BUL02</v>
          </cell>
          <cell r="C820">
            <v>34</v>
          </cell>
          <cell r="D820">
            <v>44.46</v>
          </cell>
          <cell r="E820">
            <v>10516</v>
          </cell>
          <cell r="F820">
            <v>9420</v>
          </cell>
          <cell r="G820">
            <v>8872</v>
          </cell>
        </row>
        <row r="821">
          <cell r="A821" t="str">
            <v>35BUL02</v>
          </cell>
          <cell r="B821" t="str">
            <v>BUL02</v>
          </cell>
          <cell r="C821">
            <v>35</v>
          </cell>
          <cell r="D821">
            <v>44.05</v>
          </cell>
          <cell r="E821">
            <v>10516</v>
          </cell>
          <cell r="F821">
            <v>9420</v>
          </cell>
          <cell r="G821">
            <v>8953</v>
          </cell>
        </row>
        <row r="822">
          <cell r="A822" t="str">
            <v>36BUL02</v>
          </cell>
          <cell r="B822" t="str">
            <v>BUL02</v>
          </cell>
          <cell r="C822">
            <v>36</v>
          </cell>
          <cell r="D822">
            <v>43.64</v>
          </cell>
          <cell r="E822">
            <v>10516</v>
          </cell>
          <cell r="F822">
            <v>9420</v>
          </cell>
          <cell r="G822">
            <v>9025</v>
          </cell>
        </row>
        <row r="823">
          <cell r="A823" t="str">
            <v>37BUL02</v>
          </cell>
          <cell r="B823" t="str">
            <v>BUL02</v>
          </cell>
          <cell r="C823">
            <v>37</v>
          </cell>
          <cell r="D823">
            <v>43.23</v>
          </cell>
          <cell r="E823">
            <v>10516</v>
          </cell>
          <cell r="F823">
            <v>9420</v>
          </cell>
          <cell r="G823">
            <v>9098</v>
          </cell>
        </row>
        <row r="824">
          <cell r="A824" t="str">
            <v>38BUL02</v>
          </cell>
          <cell r="B824" t="str">
            <v>BUL02</v>
          </cell>
          <cell r="C824">
            <v>38</v>
          </cell>
          <cell r="D824">
            <v>42.82</v>
          </cell>
          <cell r="E824">
            <v>10516</v>
          </cell>
          <cell r="F824">
            <v>9420</v>
          </cell>
          <cell r="G824">
            <v>9172</v>
          </cell>
        </row>
        <row r="825">
          <cell r="A825" t="str">
            <v>39BUL02</v>
          </cell>
          <cell r="B825" t="str">
            <v>BUL02</v>
          </cell>
          <cell r="C825">
            <v>39</v>
          </cell>
          <cell r="D825">
            <v>42.41</v>
          </cell>
          <cell r="E825">
            <v>10516</v>
          </cell>
          <cell r="F825">
            <v>9420</v>
          </cell>
          <cell r="G825">
            <v>9248</v>
          </cell>
        </row>
        <row r="826">
          <cell r="A826" t="str">
            <v>40BUL02</v>
          </cell>
          <cell r="B826" t="str">
            <v>BUL02</v>
          </cell>
          <cell r="C826">
            <v>40</v>
          </cell>
          <cell r="D826">
            <v>42</v>
          </cell>
          <cell r="E826">
            <v>10516</v>
          </cell>
          <cell r="F826">
            <v>9420</v>
          </cell>
          <cell r="G826">
            <v>9325</v>
          </cell>
        </row>
        <row r="827">
          <cell r="A827" t="str">
            <v>7BUL03</v>
          </cell>
          <cell r="B827" t="str">
            <v>BUL03</v>
          </cell>
          <cell r="C827">
            <v>7</v>
          </cell>
          <cell r="D827">
            <v>49.11</v>
          </cell>
          <cell r="E827">
            <v>10147</v>
          </cell>
          <cell r="F827">
            <v>9002</v>
          </cell>
          <cell r="G827">
            <v>8523</v>
          </cell>
        </row>
        <row r="828">
          <cell r="A828" t="str">
            <v>8BUL03</v>
          </cell>
          <cell r="B828" t="str">
            <v>BUL03</v>
          </cell>
          <cell r="C828">
            <v>8</v>
          </cell>
          <cell r="D828">
            <v>49.1</v>
          </cell>
          <cell r="E828">
            <v>10157</v>
          </cell>
          <cell r="F828">
            <v>9006</v>
          </cell>
          <cell r="G828">
            <v>8527</v>
          </cell>
        </row>
        <row r="829">
          <cell r="A829" t="str">
            <v>9BUL03</v>
          </cell>
          <cell r="B829" t="str">
            <v>BUL03</v>
          </cell>
          <cell r="C829">
            <v>9</v>
          </cell>
          <cell r="D829">
            <v>49.09</v>
          </cell>
          <cell r="E829">
            <v>10158</v>
          </cell>
          <cell r="F829">
            <v>9006</v>
          </cell>
          <cell r="G829">
            <v>8527</v>
          </cell>
        </row>
        <row r="830">
          <cell r="A830" t="str">
            <v>10BUL03</v>
          </cell>
          <cell r="B830" t="str">
            <v>BUL03</v>
          </cell>
          <cell r="C830">
            <v>10</v>
          </cell>
          <cell r="D830">
            <v>49.09</v>
          </cell>
          <cell r="E830">
            <v>10159</v>
          </cell>
          <cell r="F830">
            <v>9007</v>
          </cell>
          <cell r="G830">
            <v>8528</v>
          </cell>
        </row>
        <row r="831">
          <cell r="A831" t="str">
            <v>11BUL03</v>
          </cell>
          <cell r="B831" t="str">
            <v>BUL03</v>
          </cell>
          <cell r="C831">
            <v>11</v>
          </cell>
          <cell r="D831">
            <v>49.09</v>
          </cell>
          <cell r="E831">
            <v>10160</v>
          </cell>
          <cell r="F831">
            <v>9007</v>
          </cell>
          <cell r="G831">
            <v>8528</v>
          </cell>
        </row>
        <row r="832">
          <cell r="A832" t="str">
            <v>12BUL03</v>
          </cell>
          <cell r="B832" t="str">
            <v>BUL03</v>
          </cell>
          <cell r="C832">
            <v>12</v>
          </cell>
          <cell r="D832">
            <v>49.09</v>
          </cell>
          <cell r="E832">
            <v>10162</v>
          </cell>
          <cell r="F832">
            <v>9008</v>
          </cell>
          <cell r="G832">
            <v>8529</v>
          </cell>
        </row>
        <row r="833">
          <cell r="A833" t="str">
            <v>13BUL03</v>
          </cell>
          <cell r="B833" t="str">
            <v>BUL03</v>
          </cell>
          <cell r="C833">
            <v>13</v>
          </cell>
          <cell r="D833">
            <v>49.08</v>
          </cell>
          <cell r="E833">
            <v>10163</v>
          </cell>
          <cell r="F833">
            <v>9009</v>
          </cell>
          <cell r="G833">
            <v>8529</v>
          </cell>
        </row>
        <row r="834">
          <cell r="A834" t="str">
            <v>14BUL03</v>
          </cell>
          <cell r="B834" t="str">
            <v>BUL03</v>
          </cell>
          <cell r="C834">
            <v>14</v>
          </cell>
          <cell r="D834">
            <v>49.08</v>
          </cell>
          <cell r="E834">
            <v>10164</v>
          </cell>
          <cell r="F834">
            <v>9009</v>
          </cell>
          <cell r="G834">
            <v>8530</v>
          </cell>
        </row>
        <row r="835">
          <cell r="A835" t="str">
            <v>15BUL03</v>
          </cell>
          <cell r="B835" t="str">
            <v>BUL03</v>
          </cell>
          <cell r="C835">
            <v>15</v>
          </cell>
          <cell r="D835">
            <v>49.07</v>
          </cell>
          <cell r="E835">
            <v>10165</v>
          </cell>
          <cell r="F835">
            <v>9010</v>
          </cell>
          <cell r="G835">
            <v>8530</v>
          </cell>
        </row>
        <row r="836">
          <cell r="A836" t="str">
            <v>16BUL03</v>
          </cell>
          <cell r="B836" t="str">
            <v>BUL03</v>
          </cell>
          <cell r="C836">
            <v>16</v>
          </cell>
          <cell r="D836">
            <v>49.07</v>
          </cell>
          <cell r="E836">
            <v>10167</v>
          </cell>
          <cell r="F836">
            <v>9010</v>
          </cell>
          <cell r="G836">
            <v>8531</v>
          </cell>
        </row>
        <row r="837">
          <cell r="A837" t="str">
            <v>17BUL03</v>
          </cell>
          <cell r="B837" t="str">
            <v>BUL03</v>
          </cell>
          <cell r="C837">
            <v>17</v>
          </cell>
          <cell r="D837">
            <v>49.07</v>
          </cell>
          <cell r="E837">
            <v>10168</v>
          </cell>
          <cell r="F837">
            <v>9011</v>
          </cell>
          <cell r="G837">
            <v>8531</v>
          </cell>
        </row>
        <row r="838">
          <cell r="A838" t="str">
            <v>18BUL03</v>
          </cell>
          <cell r="B838" t="str">
            <v>BUL03</v>
          </cell>
          <cell r="C838">
            <v>18</v>
          </cell>
          <cell r="D838">
            <v>49.06</v>
          </cell>
          <cell r="E838">
            <v>10169</v>
          </cell>
          <cell r="F838">
            <v>9011</v>
          </cell>
          <cell r="G838">
            <v>8532</v>
          </cell>
        </row>
        <row r="839">
          <cell r="A839" t="str">
            <v>19BUL03</v>
          </cell>
          <cell r="B839" t="str">
            <v>BUL03</v>
          </cell>
          <cell r="C839">
            <v>19</v>
          </cell>
          <cell r="D839">
            <v>49.06</v>
          </cell>
          <cell r="E839">
            <v>10171</v>
          </cell>
          <cell r="F839">
            <v>9012</v>
          </cell>
          <cell r="G839">
            <v>8532</v>
          </cell>
        </row>
        <row r="840">
          <cell r="A840" t="str">
            <v>20BUL03</v>
          </cell>
          <cell r="B840" t="str">
            <v>BUL03</v>
          </cell>
          <cell r="C840">
            <v>20</v>
          </cell>
          <cell r="D840">
            <v>49.05</v>
          </cell>
          <cell r="E840">
            <v>10172</v>
          </cell>
          <cell r="F840">
            <v>9012</v>
          </cell>
          <cell r="G840">
            <v>8532</v>
          </cell>
        </row>
        <row r="841">
          <cell r="A841" t="str">
            <v>21BUL03</v>
          </cell>
          <cell r="B841" t="str">
            <v>BUL03</v>
          </cell>
          <cell r="C841">
            <v>21</v>
          </cell>
          <cell r="D841">
            <v>49.05</v>
          </cell>
          <cell r="E841">
            <v>10173</v>
          </cell>
          <cell r="F841">
            <v>9013</v>
          </cell>
          <cell r="G841">
            <v>8533</v>
          </cell>
        </row>
        <row r="842">
          <cell r="A842" t="str">
            <v>22BUL03</v>
          </cell>
          <cell r="B842" t="str">
            <v>BUL03</v>
          </cell>
          <cell r="C842">
            <v>22</v>
          </cell>
          <cell r="D842">
            <v>49.04</v>
          </cell>
          <cell r="E842">
            <v>10174</v>
          </cell>
          <cell r="F842">
            <v>9013</v>
          </cell>
          <cell r="G842">
            <v>8533</v>
          </cell>
        </row>
        <row r="843">
          <cell r="A843" t="str">
            <v>23BUL03</v>
          </cell>
          <cell r="B843" t="str">
            <v>BUL03</v>
          </cell>
          <cell r="C843">
            <v>23</v>
          </cell>
          <cell r="D843">
            <v>49.04</v>
          </cell>
          <cell r="E843">
            <v>10176</v>
          </cell>
          <cell r="F843">
            <v>9013</v>
          </cell>
          <cell r="G843">
            <v>8534</v>
          </cell>
        </row>
        <row r="844">
          <cell r="A844" t="str">
            <v>24BUL03</v>
          </cell>
          <cell r="B844" t="str">
            <v>BUL03</v>
          </cell>
          <cell r="C844">
            <v>24</v>
          </cell>
          <cell r="D844">
            <v>49.03</v>
          </cell>
          <cell r="E844">
            <v>10177</v>
          </cell>
          <cell r="F844">
            <v>9014</v>
          </cell>
          <cell r="G844">
            <v>8534</v>
          </cell>
        </row>
        <row r="845">
          <cell r="A845" t="str">
            <v>25BUL03</v>
          </cell>
          <cell r="B845" t="str">
            <v>BUL03</v>
          </cell>
          <cell r="C845">
            <v>25</v>
          </cell>
          <cell r="D845">
            <v>49.03</v>
          </cell>
          <cell r="E845">
            <v>10178</v>
          </cell>
          <cell r="F845">
            <v>9014</v>
          </cell>
          <cell r="G845">
            <v>8535</v>
          </cell>
        </row>
        <row r="846">
          <cell r="A846" t="str">
            <v>26BUL03</v>
          </cell>
          <cell r="B846" t="str">
            <v>BUL03</v>
          </cell>
          <cell r="C846">
            <v>26</v>
          </cell>
          <cell r="D846">
            <v>49.02</v>
          </cell>
          <cell r="E846">
            <v>10179</v>
          </cell>
          <cell r="F846">
            <v>9015</v>
          </cell>
          <cell r="G846">
            <v>8535</v>
          </cell>
        </row>
        <row r="847">
          <cell r="A847" t="str">
            <v>27BUL03</v>
          </cell>
          <cell r="B847" t="str">
            <v>BUL03</v>
          </cell>
          <cell r="C847">
            <v>27</v>
          </cell>
          <cell r="D847">
            <v>49.02</v>
          </cell>
          <cell r="E847">
            <v>10181</v>
          </cell>
          <cell r="F847">
            <v>9015</v>
          </cell>
          <cell r="G847">
            <v>8536</v>
          </cell>
        </row>
        <row r="848">
          <cell r="A848" t="str">
            <v>28BUL03</v>
          </cell>
          <cell r="B848" t="str">
            <v>BUL03</v>
          </cell>
          <cell r="C848">
            <v>28</v>
          </cell>
          <cell r="D848">
            <v>49.01</v>
          </cell>
          <cell r="E848">
            <v>10182</v>
          </cell>
          <cell r="F848">
            <v>9016</v>
          </cell>
          <cell r="G848">
            <v>8536</v>
          </cell>
        </row>
        <row r="849">
          <cell r="A849" t="str">
            <v>29BUL03</v>
          </cell>
          <cell r="B849" t="str">
            <v>BUL03</v>
          </cell>
          <cell r="C849">
            <v>29</v>
          </cell>
          <cell r="D849">
            <v>49</v>
          </cell>
          <cell r="E849">
            <v>10183</v>
          </cell>
          <cell r="F849">
            <v>9016</v>
          </cell>
          <cell r="G849">
            <v>8537</v>
          </cell>
        </row>
        <row r="850">
          <cell r="A850" t="str">
            <v>30BUL03</v>
          </cell>
          <cell r="B850" t="str">
            <v>BUL03</v>
          </cell>
          <cell r="C850">
            <v>30</v>
          </cell>
          <cell r="D850">
            <v>49</v>
          </cell>
          <cell r="E850">
            <v>10184</v>
          </cell>
          <cell r="F850">
            <v>9017</v>
          </cell>
          <cell r="G850">
            <v>8537</v>
          </cell>
        </row>
        <row r="851">
          <cell r="A851" t="str">
            <v>31BUL03</v>
          </cell>
          <cell r="B851" t="str">
            <v>BUL03</v>
          </cell>
          <cell r="C851">
            <v>31</v>
          </cell>
          <cell r="D851">
            <v>48.99</v>
          </cell>
          <cell r="E851">
            <v>10186</v>
          </cell>
          <cell r="F851">
            <v>9017</v>
          </cell>
          <cell r="G851">
            <v>8537</v>
          </cell>
        </row>
        <row r="852">
          <cell r="A852" t="str">
            <v>32BUL03</v>
          </cell>
          <cell r="B852" t="str">
            <v>BUL03</v>
          </cell>
          <cell r="C852">
            <v>32</v>
          </cell>
          <cell r="D852">
            <v>48.98</v>
          </cell>
          <cell r="E852">
            <v>10187</v>
          </cell>
          <cell r="F852">
            <v>9018</v>
          </cell>
          <cell r="G852">
            <v>8538</v>
          </cell>
        </row>
        <row r="853">
          <cell r="A853" t="str">
            <v>33BUL03</v>
          </cell>
          <cell r="B853" t="str">
            <v>BUL03</v>
          </cell>
          <cell r="C853">
            <v>33</v>
          </cell>
          <cell r="D853">
            <v>48.98</v>
          </cell>
          <cell r="E853">
            <v>10188</v>
          </cell>
          <cell r="F853">
            <v>9018</v>
          </cell>
          <cell r="G853">
            <v>8538</v>
          </cell>
        </row>
        <row r="854">
          <cell r="A854" t="str">
            <v>34BUL03</v>
          </cell>
          <cell r="B854" t="str">
            <v>BUL03</v>
          </cell>
          <cell r="C854">
            <v>34</v>
          </cell>
          <cell r="D854">
            <v>48.97</v>
          </cell>
          <cell r="E854">
            <v>10189</v>
          </cell>
          <cell r="F854">
            <v>9019</v>
          </cell>
          <cell r="G854">
            <v>8539</v>
          </cell>
        </row>
        <row r="855">
          <cell r="A855" t="str">
            <v>35BUL03</v>
          </cell>
          <cell r="B855" t="str">
            <v>BUL03</v>
          </cell>
          <cell r="C855">
            <v>35</v>
          </cell>
          <cell r="D855">
            <v>48.96</v>
          </cell>
          <cell r="E855">
            <v>10191</v>
          </cell>
          <cell r="F855">
            <v>9019</v>
          </cell>
          <cell r="G855">
            <v>8539</v>
          </cell>
        </row>
        <row r="856">
          <cell r="A856" t="str">
            <v>36BUL03</v>
          </cell>
          <cell r="B856" t="str">
            <v>BUL03</v>
          </cell>
          <cell r="C856">
            <v>36</v>
          </cell>
          <cell r="D856">
            <v>48.96</v>
          </cell>
          <cell r="E856">
            <v>10192</v>
          </cell>
          <cell r="F856">
            <v>9020</v>
          </cell>
          <cell r="G856">
            <v>8540</v>
          </cell>
        </row>
        <row r="857">
          <cell r="A857" t="str">
            <v>37BUL03</v>
          </cell>
          <cell r="B857" t="str">
            <v>BUL03</v>
          </cell>
          <cell r="C857">
            <v>37</v>
          </cell>
          <cell r="D857">
            <v>48.95</v>
          </cell>
          <cell r="E857">
            <v>10193</v>
          </cell>
          <cell r="F857">
            <v>9020</v>
          </cell>
          <cell r="G857">
            <v>8540</v>
          </cell>
        </row>
        <row r="858">
          <cell r="A858" t="str">
            <v>38BUL03</v>
          </cell>
          <cell r="B858" t="str">
            <v>BUL03</v>
          </cell>
          <cell r="C858">
            <v>38</v>
          </cell>
          <cell r="D858">
            <v>48.94</v>
          </cell>
          <cell r="E858">
            <v>10195</v>
          </cell>
          <cell r="F858">
            <v>9021</v>
          </cell>
          <cell r="G858">
            <v>8541</v>
          </cell>
        </row>
        <row r="859">
          <cell r="A859" t="str">
            <v>39BUL03</v>
          </cell>
          <cell r="B859" t="str">
            <v>BUL03</v>
          </cell>
          <cell r="C859">
            <v>39</v>
          </cell>
          <cell r="D859">
            <v>48.93</v>
          </cell>
          <cell r="E859">
            <v>10196</v>
          </cell>
          <cell r="F859">
            <v>9021</v>
          </cell>
          <cell r="G859">
            <v>8541</v>
          </cell>
        </row>
        <row r="860">
          <cell r="A860" t="str">
            <v>40BUL03</v>
          </cell>
          <cell r="B860" t="str">
            <v>BUL03</v>
          </cell>
          <cell r="C860">
            <v>40</v>
          </cell>
          <cell r="D860">
            <v>48.92</v>
          </cell>
          <cell r="E860">
            <v>10197</v>
          </cell>
          <cell r="F860">
            <v>9022</v>
          </cell>
          <cell r="G860">
            <v>8542</v>
          </cell>
        </row>
        <row r="861">
          <cell r="A861" t="str">
            <v>41BUL03</v>
          </cell>
          <cell r="B861" t="str">
            <v>BUL03</v>
          </cell>
          <cell r="C861">
            <v>41</v>
          </cell>
          <cell r="D861">
            <v>48.92</v>
          </cell>
          <cell r="E861">
            <v>10198</v>
          </cell>
          <cell r="F861">
            <v>9022</v>
          </cell>
          <cell r="G861">
            <v>8542</v>
          </cell>
        </row>
        <row r="862">
          <cell r="A862" t="str">
            <v>42BUL03</v>
          </cell>
          <cell r="B862" t="str">
            <v>BUL03</v>
          </cell>
          <cell r="C862">
            <v>42</v>
          </cell>
          <cell r="D862">
            <v>48.91</v>
          </cell>
          <cell r="E862">
            <v>10200</v>
          </cell>
          <cell r="F862">
            <v>9023</v>
          </cell>
          <cell r="G862">
            <v>8542</v>
          </cell>
        </row>
        <row r="863">
          <cell r="A863" t="str">
            <v>43BUL03</v>
          </cell>
          <cell r="B863" t="str">
            <v>BUL03</v>
          </cell>
          <cell r="C863">
            <v>43</v>
          </cell>
          <cell r="D863">
            <v>48.9</v>
          </cell>
          <cell r="E863">
            <v>10201</v>
          </cell>
          <cell r="F863">
            <v>9023</v>
          </cell>
          <cell r="G863">
            <v>8543</v>
          </cell>
        </row>
        <row r="864">
          <cell r="A864" t="str">
            <v>44BUL03</v>
          </cell>
          <cell r="B864" t="str">
            <v>BUL03</v>
          </cell>
          <cell r="C864">
            <v>44</v>
          </cell>
          <cell r="D864">
            <v>48.89</v>
          </cell>
          <cell r="E864">
            <v>10202</v>
          </cell>
          <cell r="F864">
            <v>9024</v>
          </cell>
          <cell r="G864">
            <v>8543</v>
          </cell>
        </row>
        <row r="865">
          <cell r="A865" t="str">
            <v>45BUL03</v>
          </cell>
          <cell r="B865" t="str">
            <v>BUL03</v>
          </cell>
          <cell r="C865">
            <v>45</v>
          </cell>
          <cell r="D865">
            <v>48.88</v>
          </cell>
          <cell r="E865">
            <v>10203</v>
          </cell>
          <cell r="F865">
            <v>9024</v>
          </cell>
          <cell r="G865">
            <v>8544</v>
          </cell>
        </row>
        <row r="866">
          <cell r="A866" t="str">
            <v>8CAR01</v>
          </cell>
          <cell r="B866" t="str">
            <v>CAR01</v>
          </cell>
          <cell r="C866">
            <v>8</v>
          </cell>
          <cell r="D866">
            <v>60.01</v>
          </cell>
          <cell r="E866">
            <v>10935</v>
          </cell>
          <cell r="F866">
            <v>9769</v>
          </cell>
          <cell r="G866">
            <v>9437</v>
          </cell>
        </row>
        <row r="867">
          <cell r="A867" t="str">
            <v>9CAR01</v>
          </cell>
          <cell r="B867" t="str">
            <v>CAR01</v>
          </cell>
          <cell r="C867">
            <v>9</v>
          </cell>
          <cell r="D867">
            <v>59.61</v>
          </cell>
          <cell r="E867">
            <v>10971</v>
          </cell>
          <cell r="F867">
            <v>9790</v>
          </cell>
          <cell r="G867">
            <v>9446</v>
          </cell>
        </row>
        <row r="868">
          <cell r="A868" t="str">
            <v>10CAR01</v>
          </cell>
          <cell r="B868" t="str">
            <v>CAR01</v>
          </cell>
          <cell r="C868">
            <v>10</v>
          </cell>
          <cell r="D868">
            <v>59.38</v>
          </cell>
          <cell r="E868">
            <v>11000</v>
          </cell>
          <cell r="F868">
            <v>9811</v>
          </cell>
          <cell r="G868">
            <v>9460</v>
          </cell>
        </row>
        <row r="869">
          <cell r="A869" t="str">
            <v>11CAR01</v>
          </cell>
          <cell r="B869" t="str">
            <v>CAR01</v>
          </cell>
          <cell r="C869">
            <v>11</v>
          </cell>
          <cell r="D869">
            <v>59.03</v>
          </cell>
          <cell r="E869">
            <v>11030</v>
          </cell>
          <cell r="F869">
            <v>9831</v>
          </cell>
          <cell r="G869">
            <v>9474</v>
          </cell>
        </row>
        <row r="870">
          <cell r="A870" t="str">
            <v>12CAR01</v>
          </cell>
          <cell r="B870" t="str">
            <v>CAR01</v>
          </cell>
          <cell r="C870">
            <v>12</v>
          </cell>
          <cell r="D870">
            <v>58.63</v>
          </cell>
          <cell r="E870">
            <v>11061</v>
          </cell>
          <cell r="F870">
            <v>9852</v>
          </cell>
          <cell r="G870">
            <v>9488</v>
          </cell>
        </row>
        <row r="871">
          <cell r="A871" t="str">
            <v>13CAR01</v>
          </cell>
          <cell r="B871" t="str">
            <v>CAR01</v>
          </cell>
          <cell r="C871">
            <v>13</v>
          </cell>
          <cell r="D871">
            <v>58.28</v>
          </cell>
          <cell r="E871">
            <v>11091</v>
          </cell>
          <cell r="F871">
            <v>9873</v>
          </cell>
          <cell r="G871">
            <v>9503</v>
          </cell>
        </row>
        <row r="872">
          <cell r="A872" t="str">
            <v>14CAR01</v>
          </cell>
          <cell r="B872" t="str">
            <v>CAR01</v>
          </cell>
          <cell r="C872">
            <v>14</v>
          </cell>
          <cell r="D872">
            <v>57.94</v>
          </cell>
          <cell r="E872">
            <v>11116</v>
          </cell>
          <cell r="F872">
            <v>9894</v>
          </cell>
          <cell r="G872">
            <v>9522</v>
          </cell>
        </row>
        <row r="873">
          <cell r="A873" t="str">
            <v>15CAR01</v>
          </cell>
          <cell r="B873" t="str">
            <v>CAR01</v>
          </cell>
          <cell r="C873">
            <v>15</v>
          </cell>
          <cell r="D873">
            <v>57.59</v>
          </cell>
          <cell r="E873">
            <v>11141</v>
          </cell>
          <cell r="F873">
            <v>9915</v>
          </cell>
          <cell r="G873">
            <v>9541</v>
          </cell>
        </row>
        <row r="874">
          <cell r="A874" t="str">
            <v>16CAR01</v>
          </cell>
          <cell r="B874" t="str">
            <v>CAR01</v>
          </cell>
          <cell r="C874">
            <v>16</v>
          </cell>
          <cell r="D874">
            <v>57.19</v>
          </cell>
          <cell r="E874">
            <v>11167</v>
          </cell>
          <cell r="F874">
            <v>9936</v>
          </cell>
          <cell r="G874">
            <v>9560</v>
          </cell>
        </row>
        <row r="875">
          <cell r="A875" t="str">
            <v>17CAR01</v>
          </cell>
          <cell r="B875" t="str">
            <v>CAR01</v>
          </cell>
          <cell r="C875">
            <v>17</v>
          </cell>
          <cell r="D875">
            <v>56.84</v>
          </cell>
          <cell r="E875">
            <v>11192</v>
          </cell>
          <cell r="F875">
            <v>9957</v>
          </cell>
          <cell r="G875">
            <v>9579</v>
          </cell>
        </row>
        <row r="876">
          <cell r="A876" t="str">
            <v>18CAR01</v>
          </cell>
          <cell r="B876" t="str">
            <v>CAR01</v>
          </cell>
          <cell r="C876">
            <v>18</v>
          </cell>
          <cell r="D876">
            <v>56.5</v>
          </cell>
          <cell r="E876">
            <v>11218</v>
          </cell>
          <cell r="F876">
            <v>9979</v>
          </cell>
          <cell r="G876">
            <v>9598</v>
          </cell>
        </row>
        <row r="877">
          <cell r="A877" t="str">
            <v>19CAR01</v>
          </cell>
          <cell r="B877" t="str">
            <v>CAR01</v>
          </cell>
          <cell r="C877">
            <v>19</v>
          </cell>
          <cell r="D877">
            <v>56.12</v>
          </cell>
          <cell r="E877">
            <v>11249</v>
          </cell>
          <cell r="F877">
            <v>10000</v>
          </cell>
          <cell r="G877">
            <v>9613</v>
          </cell>
        </row>
        <row r="878">
          <cell r="A878" t="str">
            <v>20CAR01</v>
          </cell>
          <cell r="B878" t="str">
            <v>CAR01</v>
          </cell>
          <cell r="C878">
            <v>20</v>
          </cell>
          <cell r="D878">
            <v>55.8</v>
          </cell>
          <cell r="E878">
            <v>11280</v>
          </cell>
          <cell r="F878">
            <v>10021</v>
          </cell>
          <cell r="G878">
            <v>9627</v>
          </cell>
        </row>
        <row r="879">
          <cell r="A879" t="str">
            <v>21CAR01</v>
          </cell>
          <cell r="B879" t="str">
            <v>CAR01</v>
          </cell>
          <cell r="C879">
            <v>21</v>
          </cell>
          <cell r="D879">
            <v>55.43</v>
          </cell>
          <cell r="E879">
            <v>11306</v>
          </cell>
          <cell r="F879">
            <v>10043</v>
          </cell>
          <cell r="G879">
            <v>9647</v>
          </cell>
        </row>
        <row r="880">
          <cell r="A880" t="str">
            <v>22CAR01</v>
          </cell>
          <cell r="B880" t="str">
            <v>CAR01</v>
          </cell>
          <cell r="C880">
            <v>22</v>
          </cell>
          <cell r="D880">
            <v>55.06</v>
          </cell>
          <cell r="E880">
            <v>11333</v>
          </cell>
          <cell r="F880">
            <v>10065</v>
          </cell>
          <cell r="G880">
            <v>9666</v>
          </cell>
        </row>
        <row r="881">
          <cell r="A881" t="str">
            <v>23CAR01</v>
          </cell>
          <cell r="B881" t="str">
            <v>CAR01</v>
          </cell>
          <cell r="C881">
            <v>23</v>
          </cell>
          <cell r="D881">
            <v>54.77</v>
          </cell>
          <cell r="E881">
            <v>11409</v>
          </cell>
          <cell r="F881">
            <v>10108</v>
          </cell>
          <cell r="G881">
            <v>9686</v>
          </cell>
        </row>
        <row r="882">
          <cell r="A882" t="str">
            <v>24CAR01</v>
          </cell>
          <cell r="B882" t="str">
            <v>CAR01</v>
          </cell>
          <cell r="C882">
            <v>24</v>
          </cell>
          <cell r="D882">
            <v>54.36</v>
          </cell>
          <cell r="E882">
            <v>11436</v>
          </cell>
          <cell r="F882">
            <v>10130</v>
          </cell>
          <cell r="G882">
            <v>9706</v>
          </cell>
        </row>
        <row r="883">
          <cell r="A883" t="str">
            <v>25CAR01</v>
          </cell>
          <cell r="B883" t="str">
            <v>CAR01</v>
          </cell>
          <cell r="C883">
            <v>25</v>
          </cell>
          <cell r="D883">
            <v>54.02</v>
          </cell>
          <cell r="E883">
            <v>11462</v>
          </cell>
          <cell r="F883">
            <v>10152</v>
          </cell>
          <cell r="G883">
            <v>9725</v>
          </cell>
        </row>
        <row r="884">
          <cell r="A884" t="str">
            <v>26CAR01</v>
          </cell>
          <cell r="B884" t="str">
            <v>CAR01</v>
          </cell>
          <cell r="C884">
            <v>26</v>
          </cell>
          <cell r="D884">
            <v>53.65</v>
          </cell>
          <cell r="E884">
            <v>11489</v>
          </cell>
          <cell r="F884">
            <v>10175</v>
          </cell>
          <cell r="G884">
            <v>9745</v>
          </cell>
        </row>
        <row r="885">
          <cell r="A885" t="str">
            <v>27CAR01</v>
          </cell>
          <cell r="B885" t="str">
            <v>CAR01</v>
          </cell>
          <cell r="C885">
            <v>27</v>
          </cell>
          <cell r="D885">
            <v>53.3</v>
          </cell>
          <cell r="E885">
            <v>11510</v>
          </cell>
          <cell r="F885">
            <v>10197</v>
          </cell>
          <cell r="G885">
            <v>9770</v>
          </cell>
        </row>
        <row r="886">
          <cell r="A886" t="str">
            <v>28CAR01</v>
          </cell>
          <cell r="B886" t="str">
            <v>CAR01</v>
          </cell>
          <cell r="C886">
            <v>28</v>
          </cell>
          <cell r="D886">
            <v>52.93</v>
          </cell>
          <cell r="E886">
            <v>11588</v>
          </cell>
          <cell r="F886">
            <v>10242</v>
          </cell>
          <cell r="G886">
            <v>9790</v>
          </cell>
        </row>
        <row r="887">
          <cell r="A887" t="str">
            <v>29CAR01</v>
          </cell>
          <cell r="B887" t="str">
            <v>CAR01</v>
          </cell>
          <cell r="C887">
            <v>29</v>
          </cell>
          <cell r="D887">
            <v>52.58</v>
          </cell>
          <cell r="E887">
            <v>11608</v>
          </cell>
          <cell r="F887">
            <v>10264</v>
          </cell>
          <cell r="G887">
            <v>9816</v>
          </cell>
        </row>
        <row r="888">
          <cell r="A888" t="str">
            <v>30CAR01</v>
          </cell>
          <cell r="B888" t="str">
            <v>CAR01</v>
          </cell>
          <cell r="C888">
            <v>30</v>
          </cell>
          <cell r="D888">
            <v>52.23</v>
          </cell>
          <cell r="E888">
            <v>11682</v>
          </cell>
          <cell r="F888">
            <v>10310</v>
          </cell>
          <cell r="G888">
            <v>9841</v>
          </cell>
        </row>
        <row r="889">
          <cell r="A889" t="str">
            <v>31CAR01</v>
          </cell>
          <cell r="B889" t="str">
            <v>CAR01</v>
          </cell>
          <cell r="C889">
            <v>31</v>
          </cell>
          <cell r="D889">
            <v>51.89</v>
          </cell>
          <cell r="E889">
            <v>11710</v>
          </cell>
          <cell r="F889">
            <v>10333</v>
          </cell>
          <cell r="G889">
            <v>9861</v>
          </cell>
        </row>
        <row r="890">
          <cell r="A890" t="str">
            <v>32CAR01</v>
          </cell>
          <cell r="B890" t="str">
            <v>CAR01</v>
          </cell>
          <cell r="C890">
            <v>32</v>
          </cell>
          <cell r="D890">
            <v>51.54</v>
          </cell>
          <cell r="E890">
            <v>11757</v>
          </cell>
          <cell r="F890">
            <v>10367</v>
          </cell>
          <cell r="G890">
            <v>9887</v>
          </cell>
        </row>
        <row r="891">
          <cell r="A891" t="str">
            <v>33CAR01</v>
          </cell>
          <cell r="B891" t="str">
            <v>CAR01</v>
          </cell>
          <cell r="C891">
            <v>33</v>
          </cell>
          <cell r="D891">
            <v>51.2</v>
          </cell>
          <cell r="E891">
            <v>11805</v>
          </cell>
          <cell r="F891">
            <v>10402</v>
          </cell>
          <cell r="G891">
            <v>9912</v>
          </cell>
        </row>
        <row r="892">
          <cell r="A892" t="str">
            <v>34CAR01</v>
          </cell>
          <cell r="B892" t="str">
            <v>CAR01</v>
          </cell>
          <cell r="C892">
            <v>34</v>
          </cell>
          <cell r="D892">
            <v>50.79</v>
          </cell>
          <cell r="E892">
            <v>11881</v>
          </cell>
          <cell r="F892">
            <v>10448</v>
          </cell>
          <cell r="G892">
            <v>9938</v>
          </cell>
        </row>
        <row r="893">
          <cell r="A893" t="str">
            <v>35CAR01</v>
          </cell>
          <cell r="B893" t="str">
            <v>CAR01</v>
          </cell>
          <cell r="C893">
            <v>35</v>
          </cell>
          <cell r="D893">
            <v>50.45</v>
          </cell>
          <cell r="E893">
            <v>11897</v>
          </cell>
          <cell r="F893">
            <v>10472</v>
          </cell>
          <cell r="G893">
            <v>9969</v>
          </cell>
        </row>
        <row r="894">
          <cell r="A894" t="str">
            <v>36CAR01</v>
          </cell>
          <cell r="B894" t="str">
            <v>CAR01</v>
          </cell>
          <cell r="C894">
            <v>36</v>
          </cell>
          <cell r="D894">
            <v>50.13</v>
          </cell>
          <cell r="E894">
            <v>11921</v>
          </cell>
          <cell r="F894">
            <v>10495</v>
          </cell>
          <cell r="G894">
            <v>9995</v>
          </cell>
        </row>
        <row r="895">
          <cell r="A895" t="str">
            <v>37CAR01</v>
          </cell>
          <cell r="B895" t="str">
            <v>CAR01</v>
          </cell>
          <cell r="C895">
            <v>37</v>
          </cell>
          <cell r="D895">
            <v>49.76</v>
          </cell>
          <cell r="E895">
            <v>11997</v>
          </cell>
          <cell r="F895">
            <v>10543</v>
          </cell>
          <cell r="G895">
            <v>10022</v>
          </cell>
        </row>
        <row r="896">
          <cell r="A896" t="str">
            <v>38CAR01</v>
          </cell>
          <cell r="B896" t="str">
            <v>CAR01</v>
          </cell>
          <cell r="C896">
            <v>38</v>
          </cell>
          <cell r="D896">
            <v>49.41</v>
          </cell>
          <cell r="E896">
            <v>12012</v>
          </cell>
          <cell r="F896">
            <v>10567</v>
          </cell>
          <cell r="G896">
            <v>10053</v>
          </cell>
        </row>
        <row r="897">
          <cell r="A897" t="str">
            <v>39CAR01</v>
          </cell>
          <cell r="B897" t="str">
            <v>CAR01</v>
          </cell>
          <cell r="C897">
            <v>39</v>
          </cell>
          <cell r="D897">
            <v>49.04</v>
          </cell>
          <cell r="E897">
            <v>12092</v>
          </cell>
          <cell r="F897">
            <v>10615</v>
          </cell>
          <cell r="G897">
            <v>10080</v>
          </cell>
        </row>
        <row r="898">
          <cell r="A898" t="str">
            <v>40CAR01</v>
          </cell>
          <cell r="B898" t="str">
            <v>CAR01</v>
          </cell>
          <cell r="C898">
            <v>40</v>
          </cell>
          <cell r="D898">
            <v>48.66</v>
          </cell>
          <cell r="E898">
            <v>12114</v>
          </cell>
          <cell r="F898">
            <v>10639</v>
          </cell>
          <cell r="G898">
            <v>10107</v>
          </cell>
        </row>
        <row r="899">
          <cell r="A899" t="str">
            <v>8CAR02</v>
          </cell>
          <cell r="B899" t="str">
            <v>CAR02</v>
          </cell>
          <cell r="C899">
            <v>8</v>
          </cell>
          <cell r="D899">
            <v>61.96</v>
          </cell>
          <cell r="E899">
            <v>10926</v>
          </cell>
          <cell r="F899">
            <v>9862</v>
          </cell>
          <cell r="G899">
            <v>9618</v>
          </cell>
        </row>
        <row r="900">
          <cell r="A900" t="str">
            <v>9CAR02</v>
          </cell>
          <cell r="B900" t="str">
            <v>CAR02</v>
          </cell>
          <cell r="C900">
            <v>9</v>
          </cell>
          <cell r="D900">
            <v>61.54</v>
          </cell>
          <cell r="E900">
            <v>10963</v>
          </cell>
          <cell r="F900">
            <v>9882</v>
          </cell>
          <cell r="G900">
            <v>9628</v>
          </cell>
        </row>
        <row r="901">
          <cell r="A901" t="str">
            <v>10CAR02</v>
          </cell>
          <cell r="B901" t="str">
            <v>CAR02</v>
          </cell>
          <cell r="C901">
            <v>10</v>
          </cell>
          <cell r="D901">
            <v>61.3</v>
          </cell>
          <cell r="E901">
            <v>10992</v>
          </cell>
          <cell r="F901">
            <v>9903</v>
          </cell>
          <cell r="G901">
            <v>9642</v>
          </cell>
        </row>
        <row r="902">
          <cell r="A902" t="str">
            <v>11CAR02</v>
          </cell>
          <cell r="B902" t="str">
            <v>CAR02</v>
          </cell>
          <cell r="C902">
            <v>11</v>
          </cell>
          <cell r="D902">
            <v>60.95</v>
          </cell>
          <cell r="E902">
            <v>11023</v>
          </cell>
          <cell r="F902">
            <v>9924</v>
          </cell>
          <cell r="G902">
            <v>9656</v>
          </cell>
        </row>
        <row r="903">
          <cell r="A903" t="str">
            <v>12CAR02</v>
          </cell>
          <cell r="B903" t="str">
            <v>CAR02</v>
          </cell>
          <cell r="C903">
            <v>12</v>
          </cell>
          <cell r="D903">
            <v>60.53</v>
          </cell>
          <cell r="E903">
            <v>11054</v>
          </cell>
          <cell r="F903">
            <v>9945</v>
          </cell>
          <cell r="G903">
            <v>9671</v>
          </cell>
        </row>
        <row r="904">
          <cell r="A904" t="str">
            <v>13CAR02</v>
          </cell>
          <cell r="B904" t="str">
            <v>CAR02</v>
          </cell>
          <cell r="C904">
            <v>13</v>
          </cell>
          <cell r="D904">
            <v>60.17</v>
          </cell>
          <cell r="E904">
            <v>11084</v>
          </cell>
          <cell r="F904">
            <v>9966</v>
          </cell>
          <cell r="G904">
            <v>9685</v>
          </cell>
        </row>
        <row r="905">
          <cell r="A905" t="str">
            <v>14CAR02</v>
          </cell>
          <cell r="B905" t="str">
            <v>CAR02</v>
          </cell>
          <cell r="C905">
            <v>14</v>
          </cell>
          <cell r="D905">
            <v>59.82</v>
          </cell>
          <cell r="E905">
            <v>11108</v>
          </cell>
          <cell r="F905">
            <v>9987</v>
          </cell>
          <cell r="G905">
            <v>9705</v>
          </cell>
        </row>
        <row r="906">
          <cell r="A906" t="str">
            <v>15CAR02</v>
          </cell>
          <cell r="B906" t="str">
            <v>CAR02</v>
          </cell>
          <cell r="C906">
            <v>15</v>
          </cell>
          <cell r="D906">
            <v>59.46</v>
          </cell>
          <cell r="E906">
            <v>11134</v>
          </cell>
          <cell r="F906">
            <v>10009</v>
          </cell>
          <cell r="G906">
            <v>9724</v>
          </cell>
        </row>
        <row r="907">
          <cell r="A907" t="str">
            <v>16CAR02</v>
          </cell>
          <cell r="B907" t="str">
            <v>CAR02</v>
          </cell>
          <cell r="C907">
            <v>16</v>
          </cell>
          <cell r="D907">
            <v>59.04</v>
          </cell>
          <cell r="E907">
            <v>11159</v>
          </cell>
          <cell r="F907">
            <v>10030</v>
          </cell>
          <cell r="G907">
            <v>9743</v>
          </cell>
        </row>
        <row r="908">
          <cell r="A908" t="str">
            <v>17CAR02</v>
          </cell>
          <cell r="B908" t="str">
            <v>CAR02</v>
          </cell>
          <cell r="C908">
            <v>17</v>
          </cell>
          <cell r="D908">
            <v>58.69</v>
          </cell>
          <cell r="E908">
            <v>11185</v>
          </cell>
          <cell r="F908">
            <v>10051</v>
          </cell>
          <cell r="G908">
            <v>9763</v>
          </cell>
        </row>
        <row r="909">
          <cell r="A909" t="str">
            <v>18CAR02</v>
          </cell>
          <cell r="B909" t="str">
            <v>CAR02</v>
          </cell>
          <cell r="C909">
            <v>18</v>
          </cell>
          <cell r="D909">
            <v>58.33</v>
          </cell>
          <cell r="E909">
            <v>11210</v>
          </cell>
          <cell r="F909">
            <v>10073</v>
          </cell>
          <cell r="G909">
            <v>9783</v>
          </cell>
        </row>
        <row r="910">
          <cell r="A910" t="str">
            <v>19CAR02</v>
          </cell>
          <cell r="B910" t="str">
            <v>CAR02</v>
          </cell>
          <cell r="C910">
            <v>19</v>
          </cell>
          <cell r="D910">
            <v>57.94</v>
          </cell>
          <cell r="E910">
            <v>11242</v>
          </cell>
          <cell r="F910">
            <v>10094</v>
          </cell>
          <cell r="G910">
            <v>9797</v>
          </cell>
        </row>
        <row r="911">
          <cell r="A911" t="str">
            <v>20CAR02</v>
          </cell>
          <cell r="B911" t="str">
            <v>CAR02</v>
          </cell>
          <cell r="C911">
            <v>20</v>
          </cell>
          <cell r="D911">
            <v>57.62</v>
          </cell>
          <cell r="E911">
            <v>11273</v>
          </cell>
          <cell r="F911">
            <v>10116</v>
          </cell>
          <cell r="G911">
            <v>9812</v>
          </cell>
        </row>
        <row r="912">
          <cell r="A912" t="str">
            <v>21CAR02</v>
          </cell>
          <cell r="B912" t="str">
            <v>CAR02</v>
          </cell>
          <cell r="C912">
            <v>21</v>
          </cell>
          <cell r="D912">
            <v>57.23</v>
          </cell>
          <cell r="E912">
            <v>11299</v>
          </cell>
          <cell r="F912">
            <v>10138</v>
          </cell>
          <cell r="G912">
            <v>9832</v>
          </cell>
        </row>
        <row r="913">
          <cell r="A913" t="str">
            <v>22CAR02</v>
          </cell>
          <cell r="B913" t="str">
            <v>CAR02</v>
          </cell>
          <cell r="C913">
            <v>22</v>
          </cell>
          <cell r="D913">
            <v>56.87</v>
          </cell>
          <cell r="E913">
            <v>11326</v>
          </cell>
          <cell r="F913">
            <v>10160</v>
          </cell>
          <cell r="G913">
            <v>9852</v>
          </cell>
        </row>
        <row r="914">
          <cell r="A914" t="str">
            <v>23CAR02</v>
          </cell>
          <cell r="B914" t="str">
            <v>CAR02</v>
          </cell>
          <cell r="C914">
            <v>23</v>
          </cell>
          <cell r="D914">
            <v>56.55</v>
          </cell>
          <cell r="E914">
            <v>11402</v>
          </cell>
          <cell r="F914">
            <v>10204</v>
          </cell>
          <cell r="G914">
            <v>9872</v>
          </cell>
        </row>
        <row r="915">
          <cell r="A915" t="str">
            <v>24CAR02</v>
          </cell>
          <cell r="B915" t="str">
            <v>CAR02</v>
          </cell>
          <cell r="C915">
            <v>24</v>
          </cell>
          <cell r="D915">
            <v>56.13</v>
          </cell>
          <cell r="E915">
            <v>11429</v>
          </cell>
          <cell r="F915">
            <v>10226</v>
          </cell>
          <cell r="G915">
            <v>9892</v>
          </cell>
        </row>
        <row r="916">
          <cell r="A916" t="str">
            <v>25CAR02</v>
          </cell>
          <cell r="B916" t="str">
            <v>CAR02</v>
          </cell>
          <cell r="C916">
            <v>25</v>
          </cell>
          <cell r="D916">
            <v>55.77</v>
          </cell>
          <cell r="E916">
            <v>11455</v>
          </cell>
          <cell r="F916">
            <v>10248</v>
          </cell>
          <cell r="G916">
            <v>9912</v>
          </cell>
        </row>
        <row r="917">
          <cell r="A917" t="str">
            <v>26CAR02</v>
          </cell>
          <cell r="B917" t="str">
            <v>CAR02</v>
          </cell>
          <cell r="C917">
            <v>26</v>
          </cell>
          <cell r="D917">
            <v>55.39</v>
          </cell>
          <cell r="E917">
            <v>11482</v>
          </cell>
          <cell r="F917">
            <v>10271</v>
          </cell>
          <cell r="G917">
            <v>9933</v>
          </cell>
        </row>
        <row r="918">
          <cell r="A918" t="str">
            <v>27CAR02</v>
          </cell>
          <cell r="B918" t="str">
            <v>CAR02</v>
          </cell>
          <cell r="C918">
            <v>27</v>
          </cell>
          <cell r="D918">
            <v>55.03</v>
          </cell>
          <cell r="E918">
            <v>11503</v>
          </cell>
          <cell r="F918">
            <v>10293</v>
          </cell>
          <cell r="G918">
            <v>9958</v>
          </cell>
        </row>
        <row r="919">
          <cell r="A919" t="str">
            <v>28CAR02</v>
          </cell>
          <cell r="B919" t="str">
            <v>CAR02</v>
          </cell>
          <cell r="C919">
            <v>28</v>
          </cell>
          <cell r="D919">
            <v>54.64</v>
          </cell>
          <cell r="E919">
            <v>11582</v>
          </cell>
          <cell r="F919">
            <v>10338</v>
          </cell>
          <cell r="G919">
            <v>9978</v>
          </cell>
        </row>
        <row r="920">
          <cell r="A920" t="str">
            <v>29CAR02</v>
          </cell>
          <cell r="B920" t="str">
            <v>CAR02</v>
          </cell>
          <cell r="C920">
            <v>29</v>
          </cell>
          <cell r="D920">
            <v>54.29</v>
          </cell>
          <cell r="E920">
            <v>11602</v>
          </cell>
          <cell r="F920">
            <v>10361</v>
          </cell>
          <cell r="G920">
            <v>10004</v>
          </cell>
        </row>
        <row r="921">
          <cell r="A921" t="str">
            <v>30CAR02</v>
          </cell>
          <cell r="B921" t="str">
            <v>CAR02</v>
          </cell>
          <cell r="C921">
            <v>30</v>
          </cell>
          <cell r="D921">
            <v>53.93</v>
          </cell>
          <cell r="E921">
            <v>11675</v>
          </cell>
          <cell r="F921">
            <v>10407</v>
          </cell>
          <cell r="G921">
            <v>10030</v>
          </cell>
        </row>
        <row r="922">
          <cell r="A922" t="str">
            <v>31CAR02</v>
          </cell>
          <cell r="B922" t="str">
            <v>CAR02</v>
          </cell>
          <cell r="C922">
            <v>31</v>
          </cell>
          <cell r="D922">
            <v>53.57</v>
          </cell>
          <cell r="E922">
            <v>11704</v>
          </cell>
          <cell r="F922">
            <v>10430</v>
          </cell>
          <cell r="G922">
            <v>10051</v>
          </cell>
        </row>
        <row r="923">
          <cell r="A923" t="str">
            <v>32CAR02</v>
          </cell>
          <cell r="B923" t="str">
            <v>CAR02</v>
          </cell>
          <cell r="C923">
            <v>32</v>
          </cell>
          <cell r="D923">
            <v>53.22</v>
          </cell>
          <cell r="E923">
            <v>11751</v>
          </cell>
          <cell r="F923">
            <v>10465</v>
          </cell>
          <cell r="G923">
            <v>10077</v>
          </cell>
        </row>
        <row r="924">
          <cell r="A924" t="str">
            <v>33CAR02</v>
          </cell>
          <cell r="B924" t="str">
            <v>CAR02</v>
          </cell>
          <cell r="C924">
            <v>33</v>
          </cell>
          <cell r="D924">
            <v>52.86</v>
          </cell>
          <cell r="E924">
            <v>11799</v>
          </cell>
          <cell r="F924">
            <v>10500</v>
          </cell>
          <cell r="G924">
            <v>10103</v>
          </cell>
        </row>
        <row r="925">
          <cell r="A925" t="str">
            <v>34CAR02</v>
          </cell>
          <cell r="B925" t="str">
            <v>CAR02</v>
          </cell>
          <cell r="C925">
            <v>34</v>
          </cell>
          <cell r="D925">
            <v>52.44</v>
          </cell>
          <cell r="E925">
            <v>11876</v>
          </cell>
          <cell r="F925">
            <v>10547</v>
          </cell>
          <cell r="G925">
            <v>10129</v>
          </cell>
        </row>
        <row r="926">
          <cell r="A926" t="str">
            <v>35CAR02</v>
          </cell>
          <cell r="B926" t="str">
            <v>CAR02</v>
          </cell>
          <cell r="C926">
            <v>35</v>
          </cell>
          <cell r="D926">
            <v>52.09</v>
          </cell>
          <cell r="E926">
            <v>11891</v>
          </cell>
          <cell r="F926">
            <v>10571</v>
          </cell>
          <cell r="G926">
            <v>10161</v>
          </cell>
        </row>
        <row r="927">
          <cell r="A927" t="str">
            <v>36CAR02</v>
          </cell>
          <cell r="B927" t="str">
            <v>CAR02</v>
          </cell>
          <cell r="C927">
            <v>36</v>
          </cell>
          <cell r="D927">
            <v>51.76</v>
          </cell>
          <cell r="E927">
            <v>11915</v>
          </cell>
          <cell r="F927">
            <v>10595</v>
          </cell>
          <cell r="G927">
            <v>10187</v>
          </cell>
        </row>
        <row r="928">
          <cell r="A928" t="str">
            <v>37CAR02</v>
          </cell>
          <cell r="B928" t="str">
            <v>CAR02</v>
          </cell>
          <cell r="C928">
            <v>37</v>
          </cell>
          <cell r="D928">
            <v>51.37</v>
          </cell>
          <cell r="E928">
            <v>11991</v>
          </cell>
          <cell r="F928">
            <v>10643</v>
          </cell>
          <cell r="G928">
            <v>10214</v>
          </cell>
        </row>
        <row r="929">
          <cell r="A929" t="str">
            <v>38CAR02</v>
          </cell>
          <cell r="B929" t="str">
            <v>CAR02</v>
          </cell>
          <cell r="C929">
            <v>38</v>
          </cell>
          <cell r="D929">
            <v>51.02</v>
          </cell>
          <cell r="E929">
            <v>12007</v>
          </cell>
          <cell r="F929">
            <v>10667</v>
          </cell>
          <cell r="G929">
            <v>10247</v>
          </cell>
        </row>
        <row r="930">
          <cell r="A930" t="str">
            <v>39CAR02</v>
          </cell>
          <cell r="B930" t="str">
            <v>CAR02</v>
          </cell>
          <cell r="C930">
            <v>39</v>
          </cell>
          <cell r="D930">
            <v>50.63</v>
          </cell>
          <cell r="E930">
            <v>12087</v>
          </cell>
          <cell r="F930">
            <v>10715</v>
          </cell>
          <cell r="G930">
            <v>10274</v>
          </cell>
        </row>
        <row r="931">
          <cell r="A931" t="str">
            <v>40CAR02</v>
          </cell>
          <cell r="B931" t="str">
            <v>CAR02</v>
          </cell>
          <cell r="C931">
            <v>40</v>
          </cell>
          <cell r="D931">
            <v>50.24</v>
          </cell>
          <cell r="E931">
            <v>12109</v>
          </cell>
          <cell r="F931">
            <v>10740</v>
          </cell>
          <cell r="G931">
            <v>10301</v>
          </cell>
        </row>
        <row r="932">
          <cell r="A932" t="str">
            <v>8CAR03</v>
          </cell>
          <cell r="B932" t="str">
            <v>CAR03</v>
          </cell>
          <cell r="C932">
            <v>8</v>
          </cell>
          <cell r="D932">
            <v>26.41</v>
          </cell>
          <cell r="E932">
            <v>11128</v>
          </cell>
          <cell r="F932">
            <v>9987</v>
          </cell>
          <cell r="G932">
            <v>9468</v>
          </cell>
        </row>
        <row r="933">
          <cell r="A933" t="str">
            <v>9CAR03</v>
          </cell>
          <cell r="B933" t="str">
            <v>CAR03</v>
          </cell>
          <cell r="C933">
            <v>9</v>
          </cell>
          <cell r="D933">
            <v>26.31</v>
          </cell>
          <cell r="E933">
            <v>11152</v>
          </cell>
          <cell r="F933">
            <v>10005</v>
          </cell>
          <cell r="G933">
            <v>9480</v>
          </cell>
        </row>
        <row r="934">
          <cell r="A934" t="str">
            <v>10CAR03</v>
          </cell>
          <cell r="B934" t="str">
            <v>CAR03</v>
          </cell>
          <cell r="C934">
            <v>10</v>
          </cell>
          <cell r="D934">
            <v>26.2</v>
          </cell>
          <cell r="E934">
            <v>11176</v>
          </cell>
          <cell r="F934">
            <v>10023</v>
          </cell>
          <cell r="G934">
            <v>9494</v>
          </cell>
        </row>
        <row r="935">
          <cell r="A935" t="str">
            <v>11CAR03</v>
          </cell>
          <cell r="B935" t="str">
            <v>CAR03</v>
          </cell>
          <cell r="C935">
            <v>11</v>
          </cell>
          <cell r="D935">
            <v>26.09</v>
          </cell>
          <cell r="E935">
            <v>11202</v>
          </cell>
          <cell r="F935">
            <v>10042</v>
          </cell>
          <cell r="G935">
            <v>9508</v>
          </cell>
        </row>
        <row r="936">
          <cell r="A936" t="str">
            <v>12CAR03</v>
          </cell>
          <cell r="B936" t="str">
            <v>CAR03</v>
          </cell>
          <cell r="C936">
            <v>12</v>
          </cell>
          <cell r="D936">
            <v>25.98</v>
          </cell>
          <cell r="E936">
            <v>11226</v>
          </cell>
          <cell r="F936">
            <v>10061</v>
          </cell>
          <cell r="G936">
            <v>9522</v>
          </cell>
        </row>
        <row r="937">
          <cell r="A937" t="str">
            <v>13CAR03</v>
          </cell>
          <cell r="B937" t="str">
            <v>CAR03</v>
          </cell>
          <cell r="C937">
            <v>13</v>
          </cell>
          <cell r="D937">
            <v>25.87</v>
          </cell>
          <cell r="E937">
            <v>11252</v>
          </cell>
          <cell r="F937">
            <v>10080</v>
          </cell>
          <cell r="G937">
            <v>9536</v>
          </cell>
        </row>
        <row r="938">
          <cell r="A938" t="str">
            <v>14CAR03</v>
          </cell>
          <cell r="B938" t="str">
            <v>CAR03</v>
          </cell>
          <cell r="C938">
            <v>14</v>
          </cell>
          <cell r="D938">
            <v>25.75</v>
          </cell>
          <cell r="E938">
            <v>11278</v>
          </cell>
          <cell r="F938">
            <v>10099</v>
          </cell>
          <cell r="G938">
            <v>9550</v>
          </cell>
        </row>
        <row r="939">
          <cell r="A939" t="str">
            <v>15CAR03</v>
          </cell>
          <cell r="B939" t="str">
            <v>CAR03</v>
          </cell>
          <cell r="C939">
            <v>15</v>
          </cell>
          <cell r="D939">
            <v>25.64</v>
          </cell>
          <cell r="E939">
            <v>11303</v>
          </cell>
          <cell r="F939">
            <v>10118</v>
          </cell>
          <cell r="G939">
            <v>9564</v>
          </cell>
        </row>
        <row r="940">
          <cell r="A940" t="str">
            <v>16CAR03</v>
          </cell>
          <cell r="B940" t="str">
            <v>CAR03</v>
          </cell>
          <cell r="C940">
            <v>16</v>
          </cell>
          <cell r="D940">
            <v>25.52</v>
          </cell>
          <cell r="E940">
            <v>11330</v>
          </cell>
          <cell r="F940">
            <v>10138</v>
          </cell>
          <cell r="G940">
            <v>9580</v>
          </cell>
        </row>
        <row r="941">
          <cell r="A941" t="str">
            <v>17CAR03</v>
          </cell>
          <cell r="B941" t="str">
            <v>CAR03</v>
          </cell>
          <cell r="C941">
            <v>17</v>
          </cell>
          <cell r="D941">
            <v>25.41</v>
          </cell>
          <cell r="E941">
            <v>11358</v>
          </cell>
          <cell r="F941">
            <v>10159</v>
          </cell>
          <cell r="G941">
            <v>9595</v>
          </cell>
        </row>
        <row r="942">
          <cell r="A942" t="str">
            <v>18CAR03</v>
          </cell>
          <cell r="B942" t="str">
            <v>CAR03</v>
          </cell>
          <cell r="C942">
            <v>18</v>
          </cell>
          <cell r="D942">
            <v>25.29</v>
          </cell>
          <cell r="E942">
            <v>11384</v>
          </cell>
          <cell r="F942">
            <v>10178</v>
          </cell>
          <cell r="G942">
            <v>9611</v>
          </cell>
        </row>
        <row r="943">
          <cell r="A943" t="str">
            <v>19CAR03</v>
          </cell>
          <cell r="B943" t="str">
            <v>CAR03</v>
          </cell>
          <cell r="C943">
            <v>19</v>
          </cell>
          <cell r="D943">
            <v>25.17</v>
          </cell>
          <cell r="E943">
            <v>11412</v>
          </cell>
          <cell r="F943">
            <v>10199</v>
          </cell>
          <cell r="G943">
            <v>9627</v>
          </cell>
        </row>
        <row r="944">
          <cell r="A944" t="str">
            <v>20CAR03</v>
          </cell>
          <cell r="B944" t="str">
            <v>CAR03</v>
          </cell>
          <cell r="C944">
            <v>20</v>
          </cell>
          <cell r="D944">
            <v>25.05</v>
          </cell>
          <cell r="E944">
            <v>11440</v>
          </cell>
          <cell r="F944">
            <v>10221</v>
          </cell>
          <cell r="G944">
            <v>9644</v>
          </cell>
        </row>
        <row r="945">
          <cell r="A945" t="str">
            <v>21CAR03</v>
          </cell>
          <cell r="B945" t="str">
            <v>CAR03</v>
          </cell>
          <cell r="C945">
            <v>21</v>
          </cell>
          <cell r="D945">
            <v>24.94</v>
          </cell>
          <cell r="E945">
            <v>11469</v>
          </cell>
          <cell r="F945">
            <v>10242</v>
          </cell>
          <cell r="G945">
            <v>9661</v>
          </cell>
        </row>
        <row r="946">
          <cell r="A946" t="str">
            <v>22CAR03</v>
          </cell>
          <cell r="B946" t="str">
            <v>CAR03</v>
          </cell>
          <cell r="C946">
            <v>22</v>
          </cell>
          <cell r="D946">
            <v>24.81</v>
          </cell>
          <cell r="E946">
            <v>11498</v>
          </cell>
          <cell r="F946">
            <v>10265</v>
          </cell>
          <cell r="G946">
            <v>9678</v>
          </cell>
        </row>
        <row r="947">
          <cell r="A947" t="str">
            <v>23CAR03</v>
          </cell>
          <cell r="B947" t="str">
            <v>CAR03</v>
          </cell>
          <cell r="C947">
            <v>23</v>
          </cell>
          <cell r="D947">
            <v>24.69</v>
          </cell>
          <cell r="E947">
            <v>11527</v>
          </cell>
          <cell r="F947">
            <v>10286</v>
          </cell>
          <cell r="G947">
            <v>9695</v>
          </cell>
        </row>
        <row r="948">
          <cell r="A948" t="str">
            <v>24CAR03</v>
          </cell>
          <cell r="B948" t="str">
            <v>CAR03</v>
          </cell>
          <cell r="C948">
            <v>24</v>
          </cell>
          <cell r="D948">
            <v>24.57</v>
          </cell>
          <cell r="E948">
            <v>11557</v>
          </cell>
          <cell r="F948">
            <v>10309</v>
          </cell>
          <cell r="G948">
            <v>9713</v>
          </cell>
        </row>
        <row r="949">
          <cell r="A949" t="str">
            <v>25CAR03</v>
          </cell>
          <cell r="B949" t="str">
            <v>CAR03</v>
          </cell>
          <cell r="C949">
            <v>25</v>
          </cell>
          <cell r="D949">
            <v>24.45</v>
          </cell>
          <cell r="E949">
            <v>11589</v>
          </cell>
          <cell r="F949">
            <v>10332</v>
          </cell>
          <cell r="G949">
            <v>9731</v>
          </cell>
        </row>
        <row r="950">
          <cell r="A950" t="str">
            <v>26CAR03</v>
          </cell>
          <cell r="B950" t="str">
            <v>CAR03</v>
          </cell>
          <cell r="C950">
            <v>26</v>
          </cell>
          <cell r="D950">
            <v>24.32</v>
          </cell>
          <cell r="E950">
            <v>11619</v>
          </cell>
          <cell r="F950">
            <v>10356</v>
          </cell>
          <cell r="G950">
            <v>9749</v>
          </cell>
        </row>
        <row r="951">
          <cell r="A951" t="str">
            <v>27CAR03</v>
          </cell>
          <cell r="B951" t="str">
            <v>CAR03</v>
          </cell>
          <cell r="C951">
            <v>27</v>
          </cell>
          <cell r="D951">
            <v>24.19</v>
          </cell>
          <cell r="E951">
            <v>11651</v>
          </cell>
          <cell r="F951">
            <v>10379</v>
          </cell>
          <cell r="G951">
            <v>9768</v>
          </cell>
        </row>
        <row r="952">
          <cell r="A952" t="str">
            <v>28CAR03</v>
          </cell>
          <cell r="B952" t="str">
            <v>CAR03</v>
          </cell>
          <cell r="C952">
            <v>28</v>
          </cell>
          <cell r="D952">
            <v>24.07</v>
          </cell>
          <cell r="E952">
            <v>11681</v>
          </cell>
          <cell r="F952">
            <v>10402</v>
          </cell>
          <cell r="G952">
            <v>9785</v>
          </cell>
        </row>
        <row r="953">
          <cell r="A953" t="str">
            <v>29CAR03</v>
          </cell>
          <cell r="B953" t="str">
            <v>CAR03</v>
          </cell>
          <cell r="C953">
            <v>29</v>
          </cell>
          <cell r="D953">
            <v>23.94</v>
          </cell>
          <cell r="E953">
            <v>11713</v>
          </cell>
          <cell r="F953">
            <v>10425</v>
          </cell>
          <cell r="G953">
            <v>9804</v>
          </cell>
        </row>
        <row r="954">
          <cell r="A954" t="str">
            <v>30CAR03</v>
          </cell>
          <cell r="B954" t="str">
            <v>CAR03</v>
          </cell>
          <cell r="C954">
            <v>30</v>
          </cell>
          <cell r="D954">
            <v>23.81</v>
          </cell>
          <cell r="E954">
            <v>11746</v>
          </cell>
          <cell r="F954">
            <v>10448</v>
          </cell>
          <cell r="G954">
            <v>9823</v>
          </cell>
        </row>
        <row r="955">
          <cell r="A955" t="str">
            <v>31CAR03</v>
          </cell>
          <cell r="B955" t="str">
            <v>CAR03</v>
          </cell>
          <cell r="C955">
            <v>31</v>
          </cell>
          <cell r="D955">
            <v>23.68</v>
          </cell>
          <cell r="E955">
            <v>11778</v>
          </cell>
          <cell r="F955">
            <v>10473</v>
          </cell>
          <cell r="G955">
            <v>9842</v>
          </cell>
        </row>
        <row r="956">
          <cell r="A956" t="str">
            <v>32CAR03</v>
          </cell>
          <cell r="B956" t="str">
            <v>CAR03</v>
          </cell>
          <cell r="C956">
            <v>32</v>
          </cell>
          <cell r="D956">
            <v>23.55</v>
          </cell>
          <cell r="E956">
            <v>11811</v>
          </cell>
          <cell r="F956">
            <v>10496</v>
          </cell>
          <cell r="G956">
            <v>9861</v>
          </cell>
        </row>
        <row r="957">
          <cell r="A957" t="str">
            <v>33CAR03</v>
          </cell>
          <cell r="B957" t="str">
            <v>CAR03</v>
          </cell>
          <cell r="C957">
            <v>33</v>
          </cell>
          <cell r="D957">
            <v>23.2</v>
          </cell>
          <cell r="E957">
            <v>11883</v>
          </cell>
          <cell r="F957">
            <v>10546</v>
          </cell>
          <cell r="G957">
            <v>9899</v>
          </cell>
        </row>
        <row r="958">
          <cell r="A958" t="str">
            <v>34CAR03</v>
          </cell>
          <cell r="B958" t="str">
            <v>CAR03</v>
          </cell>
          <cell r="C958">
            <v>34</v>
          </cell>
          <cell r="D958">
            <v>22.84</v>
          </cell>
          <cell r="E958">
            <v>11960</v>
          </cell>
          <cell r="F958">
            <v>10600</v>
          </cell>
          <cell r="G958">
            <v>9940</v>
          </cell>
        </row>
        <row r="959">
          <cell r="A959" t="str">
            <v>35CAR03</v>
          </cell>
          <cell r="B959" t="str">
            <v>CAR03</v>
          </cell>
          <cell r="C959">
            <v>35</v>
          </cell>
          <cell r="D959">
            <v>22.49</v>
          </cell>
          <cell r="E959">
            <v>12038</v>
          </cell>
          <cell r="F959">
            <v>10654</v>
          </cell>
          <cell r="G959">
            <v>9981</v>
          </cell>
        </row>
        <row r="960">
          <cell r="A960" t="str">
            <v>36CAR03</v>
          </cell>
          <cell r="B960" t="str">
            <v>CAR03</v>
          </cell>
          <cell r="C960">
            <v>36</v>
          </cell>
          <cell r="D960">
            <v>22.15</v>
          </cell>
          <cell r="E960">
            <v>12114</v>
          </cell>
          <cell r="F960">
            <v>10709</v>
          </cell>
          <cell r="G960">
            <v>10023</v>
          </cell>
        </row>
        <row r="961">
          <cell r="A961" t="str">
            <v>37CAR03</v>
          </cell>
          <cell r="B961" t="str">
            <v>CAR03</v>
          </cell>
          <cell r="C961">
            <v>37</v>
          </cell>
          <cell r="D961">
            <v>21.81</v>
          </cell>
          <cell r="E961">
            <v>12194</v>
          </cell>
          <cell r="F961">
            <v>10765</v>
          </cell>
          <cell r="G961">
            <v>10064</v>
          </cell>
        </row>
        <row r="962">
          <cell r="A962" t="str">
            <v>38CAR03</v>
          </cell>
          <cell r="B962" t="str">
            <v>CAR03</v>
          </cell>
          <cell r="C962">
            <v>38</v>
          </cell>
          <cell r="D962">
            <v>21.47</v>
          </cell>
          <cell r="E962">
            <v>12277</v>
          </cell>
          <cell r="F962">
            <v>10821</v>
          </cell>
          <cell r="G962">
            <v>10107</v>
          </cell>
        </row>
        <row r="963">
          <cell r="A963" t="str">
            <v>39CAR03</v>
          </cell>
          <cell r="B963" t="str">
            <v>CAR03</v>
          </cell>
          <cell r="C963">
            <v>39</v>
          </cell>
          <cell r="D963">
            <v>21.13</v>
          </cell>
          <cell r="E963">
            <v>12360</v>
          </cell>
          <cell r="F963">
            <v>10879</v>
          </cell>
          <cell r="G963">
            <v>10149</v>
          </cell>
        </row>
        <row r="964">
          <cell r="A964" t="str">
            <v>40CAR03</v>
          </cell>
          <cell r="B964" t="str">
            <v>CAR03</v>
          </cell>
          <cell r="C964">
            <v>40</v>
          </cell>
          <cell r="D964">
            <v>20.78</v>
          </cell>
          <cell r="E964">
            <v>12446</v>
          </cell>
          <cell r="F964">
            <v>10939</v>
          </cell>
          <cell r="G964">
            <v>10195</v>
          </cell>
        </row>
        <row r="965">
          <cell r="A965" t="str">
            <v>0VHE01</v>
          </cell>
          <cell r="B965" t="str">
            <v>VHE01</v>
          </cell>
          <cell r="C965">
            <v>0</v>
          </cell>
          <cell r="D965">
            <v>21.05</v>
          </cell>
          <cell r="E965">
            <v>13912</v>
          </cell>
          <cell r="F965">
            <v>11953</v>
          </cell>
          <cell r="G965">
            <v>11078</v>
          </cell>
        </row>
        <row r="966">
          <cell r="A966" t="str">
            <v>1VHE01</v>
          </cell>
          <cell r="B966" t="str">
            <v>VHE01</v>
          </cell>
          <cell r="C966">
            <v>1</v>
          </cell>
          <cell r="D966">
            <v>20.91</v>
          </cell>
          <cell r="E966">
            <v>13949</v>
          </cell>
          <cell r="F966">
            <v>11985</v>
          </cell>
          <cell r="G966">
            <v>11108</v>
          </cell>
        </row>
        <row r="967">
          <cell r="A967" t="str">
            <v>2VHE01</v>
          </cell>
          <cell r="B967" t="str">
            <v>VHE01</v>
          </cell>
          <cell r="C967">
            <v>2</v>
          </cell>
          <cell r="D967">
            <v>20.76</v>
          </cell>
          <cell r="E967">
            <v>13986</v>
          </cell>
          <cell r="F967">
            <v>12016</v>
          </cell>
          <cell r="G967">
            <v>11136</v>
          </cell>
        </row>
        <row r="968">
          <cell r="A968" t="str">
            <v>3VHE01</v>
          </cell>
          <cell r="B968" t="str">
            <v>VHE01</v>
          </cell>
          <cell r="C968">
            <v>3</v>
          </cell>
          <cell r="D968">
            <v>20.61</v>
          </cell>
          <cell r="E968">
            <v>14018</v>
          </cell>
          <cell r="F968">
            <v>12043</v>
          </cell>
          <cell r="G968">
            <v>11162</v>
          </cell>
        </row>
        <row r="969">
          <cell r="A969" t="str">
            <v>4VHE01</v>
          </cell>
          <cell r="B969" t="str">
            <v>VHE01</v>
          </cell>
          <cell r="C969">
            <v>4</v>
          </cell>
          <cell r="D969">
            <v>20.47</v>
          </cell>
          <cell r="E969">
            <v>14050</v>
          </cell>
          <cell r="F969">
            <v>12070</v>
          </cell>
          <cell r="G969">
            <v>11187</v>
          </cell>
        </row>
        <row r="970">
          <cell r="A970" t="str">
            <v>5VHE01</v>
          </cell>
          <cell r="B970" t="str">
            <v>VHE01</v>
          </cell>
          <cell r="C970">
            <v>5</v>
          </cell>
          <cell r="D970">
            <v>20.329999999999998</v>
          </cell>
          <cell r="E970">
            <v>14079</v>
          </cell>
          <cell r="F970">
            <v>12095</v>
          </cell>
          <cell r="G970">
            <v>11210</v>
          </cell>
        </row>
        <row r="971">
          <cell r="A971" t="str">
            <v>6VHE01</v>
          </cell>
          <cell r="B971" t="str">
            <v>VHE01</v>
          </cell>
          <cell r="C971">
            <v>6</v>
          </cell>
          <cell r="D971">
            <v>20.18</v>
          </cell>
          <cell r="E971">
            <v>14138</v>
          </cell>
          <cell r="F971">
            <v>12144</v>
          </cell>
          <cell r="G971">
            <v>11256</v>
          </cell>
        </row>
        <row r="972">
          <cell r="A972" t="str">
            <v>7VHE01</v>
          </cell>
          <cell r="B972" t="str">
            <v>VHE01</v>
          </cell>
          <cell r="C972">
            <v>7</v>
          </cell>
          <cell r="D972">
            <v>20.04</v>
          </cell>
          <cell r="E972">
            <v>14166</v>
          </cell>
          <cell r="F972">
            <v>12169</v>
          </cell>
          <cell r="G972">
            <v>11279</v>
          </cell>
        </row>
        <row r="973">
          <cell r="A973" t="str">
            <v>8VHE01</v>
          </cell>
          <cell r="B973" t="str">
            <v>VHE01</v>
          </cell>
          <cell r="C973">
            <v>8</v>
          </cell>
          <cell r="D973">
            <v>19.850000000000001</v>
          </cell>
          <cell r="E973">
            <v>14181</v>
          </cell>
          <cell r="F973">
            <v>12181</v>
          </cell>
          <cell r="G973">
            <v>11290</v>
          </cell>
        </row>
        <row r="974">
          <cell r="A974" t="str">
            <v>9VHE01</v>
          </cell>
          <cell r="B974" t="str">
            <v>VHE01</v>
          </cell>
          <cell r="C974">
            <v>9</v>
          </cell>
          <cell r="D974">
            <v>19.760000000000002</v>
          </cell>
          <cell r="E974">
            <v>14209</v>
          </cell>
          <cell r="F974">
            <v>12206</v>
          </cell>
          <cell r="G974">
            <v>11313</v>
          </cell>
        </row>
        <row r="975">
          <cell r="A975" t="str">
            <v>10VHE01</v>
          </cell>
          <cell r="B975" t="str">
            <v>VHE01</v>
          </cell>
          <cell r="C975">
            <v>10</v>
          </cell>
          <cell r="D975">
            <v>19.62</v>
          </cell>
          <cell r="E975">
            <v>14224</v>
          </cell>
          <cell r="F975">
            <v>12218</v>
          </cell>
          <cell r="G975">
            <v>11324</v>
          </cell>
        </row>
        <row r="976">
          <cell r="A976" t="str">
            <v>11VHE01</v>
          </cell>
          <cell r="B976" t="str">
            <v>VHE01</v>
          </cell>
          <cell r="C976">
            <v>11</v>
          </cell>
          <cell r="D976">
            <v>19.52</v>
          </cell>
          <cell r="E976">
            <v>14252</v>
          </cell>
          <cell r="F976">
            <v>12243</v>
          </cell>
          <cell r="G976">
            <v>11347</v>
          </cell>
        </row>
        <row r="977">
          <cell r="A977" t="str">
            <v>12VHE01</v>
          </cell>
          <cell r="B977" t="str">
            <v>VHE01</v>
          </cell>
          <cell r="C977">
            <v>12</v>
          </cell>
          <cell r="D977">
            <v>19.43</v>
          </cell>
          <cell r="E977">
            <v>14296</v>
          </cell>
          <cell r="F977">
            <v>12280</v>
          </cell>
          <cell r="G977">
            <v>11382</v>
          </cell>
        </row>
        <row r="978">
          <cell r="A978" t="str">
            <v>13VHE01</v>
          </cell>
          <cell r="B978" t="str">
            <v>VHE01</v>
          </cell>
          <cell r="C978">
            <v>13</v>
          </cell>
          <cell r="D978">
            <v>19.239999999999998</v>
          </cell>
          <cell r="E978">
            <v>14323</v>
          </cell>
          <cell r="F978">
            <v>12305</v>
          </cell>
          <cell r="G978">
            <v>11404</v>
          </cell>
        </row>
        <row r="979">
          <cell r="A979" t="str">
            <v>14VHE01</v>
          </cell>
          <cell r="B979" t="str">
            <v>VHE01</v>
          </cell>
          <cell r="C979">
            <v>14</v>
          </cell>
          <cell r="D979">
            <v>19.100000000000001</v>
          </cell>
          <cell r="E979">
            <v>14339</v>
          </cell>
          <cell r="F979">
            <v>12317</v>
          </cell>
          <cell r="G979">
            <v>11416</v>
          </cell>
        </row>
        <row r="980">
          <cell r="A980" t="str">
            <v>15VHE01</v>
          </cell>
          <cell r="B980" t="str">
            <v>VHE01</v>
          </cell>
          <cell r="C980">
            <v>15</v>
          </cell>
          <cell r="D980">
            <v>18.95</v>
          </cell>
          <cell r="E980">
            <v>14368</v>
          </cell>
          <cell r="F980">
            <v>12342</v>
          </cell>
          <cell r="G980">
            <v>11439</v>
          </cell>
        </row>
        <row r="981">
          <cell r="A981" t="str">
            <v>16VHE01</v>
          </cell>
          <cell r="B981" t="str">
            <v>VHE01</v>
          </cell>
          <cell r="C981">
            <v>16</v>
          </cell>
          <cell r="D981">
            <v>18.8</v>
          </cell>
          <cell r="E981">
            <v>14410</v>
          </cell>
          <cell r="F981">
            <v>12379</v>
          </cell>
          <cell r="G981">
            <v>11473</v>
          </cell>
        </row>
        <row r="982">
          <cell r="A982" t="str">
            <v>17VHE01</v>
          </cell>
          <cell r="B982" t="str">
            <v>VHE01</v>
          </cell>
          <cell r="C982">
            <v>17</v>
          </cell>
          <cell r="D982">
            <v>18.670000000000002</v>
          </cell>
          <cell r="E982">
            <v>14440</v>
          </cell>
          <cell r="F982">
            <v>12404</v>
          </cell>
          <cell r="G982">
            <v>11496</v>
          </cell>
        </row>
        <row r="983">
          <cell r="A983" t="str">
            <v>18VHE01</v>
          </cell>
          <cell r="B983" t="str">
            <v>VHE01</v>
          </cell>
          <cell r="C983">
            <v>18</v>
          </cell>
          <cell r="D983">
            <v>18.52</v>
          </cell>
          <cell r="E983">
            <v>14467</v>
          </cell>
          <cell r="F983">
            <v>12428</v>
          </cell>
          <cell r="G983">
            <v>11519</v>
          </cell>
        </row>
        <row r="984">
          <cell r="A984" t="str">
            <v>19VHE01</v>
          </cell>
          <cell r="B984" t="str">
            <v>VHE01</v>
          </cell>
          <cell r="C984">
            <v>19</v>
          </cell>
          <cell r="D984">
            <v>18.38</v>
          </cell>
          <cell r="E984">
            <v>14498</v>
          </cell>
          <cell r="F984">
            <v>12453</v>
          </cell>
          <cell r="G984">
            <v>11542</v>
          </cell>
        </row>
        <row r="985">
          <cell r="A985" t="str">
            <v>20VHE01</v>
          </cell>
          <cell r="B985" t="str">
            <v>VHE01</v>
          </cell>
          <cell r="C985">
            <v>20</v>
          </cell>
          <cell r="D985">
            <v>18.190000000000001</v>
          </cell>
          <cell r="E985">
            <v>14540</v>
          </cell>
          <cell r="F985">
            <v>12490</v>
          </cell>
          <cell r="G985">
            <v>11576</v>
          </cell>
        </row>
        <row r="986">
          <cell r="A986" t="str">
            <v>21VHE01</v>
          </cell>
          <cell r="B986" t="str">
            <v>VHE01</v>
          </cell>
          <cell r="C986">
            <v>21</v>
          </cell>
          <cell r="D986">
            <v>18.04</v>
          </cell>
          <cell r="E986">
            <v>14585</v>
          </cell>
          <cell r="F986">
            <v>12527</v>
          </cell>
          <cell r="G986">
            <v>11610</v>
          </cell>
        </row>
        <row r="987">
          <cell r="A987" t="str">
            <v>22VHE01</v>
          </cell>
          <cell r="B987" t="str">
            <v>VHE01</v>
          </cell>
          <cell r="C987">
            <v>22</v>
          </cell>
          <cell r="D987">
            <v>17.97</v>
          </cell>
          <cell r="E987">
            <v>14626</v>
          </cell>
          <cell r="F987">
            <v>12564</v>
          </cell>
          <cell r="G987">
            <v>11645</v>
          </cell>
        </row>
        <row r="988">
          <cell r="A988" t="str">
            <v>23VHE01</v>
          </cell>
          <cell r="B988" t="str">
            <v>VHE01</v>
          </cell>
          <cell r="C988">
            <v>23</v>
          </cell>
          <cell r="D988">
            <v>17.760000000000002</v>
          </cell>
          <cell r="E988">
            <v>14655</v>
          </cell>
          <cell r="F988">
            <v>12589</v>
          </cell>
          <cell r="G988">
            <v>11667</v>
          </cell>
        </row>
        <row r="989">
          <cell r="A989" t="str">
            <v>24VHE01</v>
          </cell>
          <cell r="B989" t="str">
            <v>VHE01</v>
          </cell>
          <cell r="C989">
            <v>24</v>
          </cell>
          <cell r="D989">
            <v>17.63</v>
          </cell>
          <cell r="E989">
            <v>14685</v>
          </cell>
          <cell r="F989">
            <v>12613</v>
          </cell>
          <cell r="G989">
            <v>11690</v>
          </cell>
        </row>
        <row r="990">
          <cell r="A990" t="str">
            <v>25VHE01</v>
          </cell>
          <cell r="B990" t="str">
            <v>VHE01</v>
          </cell>
          <cell r="C990">
            <v>25</v>
          </cell>
          <cell r="D990">
            <v>17.53</v>
          </cell>
          <cell r="E990">
            <v>14727</v>
          </cell>
          <cell r="F990">
            <v>12650</v>
          </cell>
          <cell r="G990">
            <v>11725</v>
          </cell>
        </row>
        <row r="991">
          <cell r="A991" t="str">
            <v>26VHE01</v>
          </cell>
          <cell r="B991" t="str">
            <v>VHE01</v>
          </cell>
          <cell r="C991">
            <v>26</v>
          </cell>
          <cell r="D991">
            <v>17.34</v>
          </cell>
          <cell r="E991">
            <v>14757</v>
          </cell>
          <cell r="F991">
            <v>12675</v>
          </cell>
          <cell r="G991">
            <v>11748</v>
          </cell>
        </row>
        <row r="992">
          <cell r="A992" t="str">
            <v>27VHE01</v>
          </cell>
          <cell r="B992" t="str">
            <v>VHE01</v>
          </cell>
          <cell r="C992">
            <v>27</v>
          </cell>
          <cell r="D992">
            <v>17.28</v>
          </cell>
          <cell r="E992">
            <v>14786</v>
          </cell>
          <cell r="F992">
            <v>12700</v>
          </cell>
          <cell r="G992">
            <v>11770</v>
          </cell>
        </row>
        <row r="993">
          <cell r="A993" t="str">
            <v>28VHE01</v>
          </cell>
          <cell r="B993" t="str">
            <v>VHE01</v>
          </cell>
          <cell r="C993">
            <v>28</v>
          </cell>
          <cell r="D993">
            <v>17.100000000000001</v>
          </cell>
          <cell r="E993">
            <v>14799</v>
          </cell>
          <cell r="F993">
            <v>12712</v>
          </cell>
          <cell r="G993">
            <v>11782</v>
          </cell>
        </row>
        <row r="994">
          <cell r="A994" t="str">
            <v>29VHE01</v>
          </cell>
          <cell r="B994" t="str">
            <v>VHE01</v>
          </cell>
          <cell r="C994">
            <v>29</v>
          </cell>
          <cell r="D994">
            <v>17.02</v>
          </cell>
          <cell r="E994">
            <v>14827</v>
          </cell>
          <cell r="F994">
            <v>12737</v>
          </cell>
          <cell r="G994">
            <v>11805</v>
          </cell>
        </row>
        <row r="995">
          <cell r="A995" t="str">
            <v>30VHE01</v>
          </cell>
          <cell r="B995" t="str">
            <v>VHE01</v>
          </cell>
          <cell r="C995">
            <v>30</v>
          </cell>
          <cell r="D995">
            <v>16.809999999999999</v>
          </cell>
          <cell r="E995">
            <v>14871</v>
          </cell>
          <cell r="F995">
            <v>12774</v>
          </cell>
          <cell r="G995">
            <v>11839</v>
          </cell>
        </row>
        <row r="996">
          <cell r="A996" t="str">
            <v>31VHE01</v>
          </cell>
          <cell r="B996" t="str">
            <v>VHE01</v>
          </cell>
          <cell r="C996">
            <v>31</v>
          </cell>
          <cell r="D996">
            <v>16.72</v>
          </cell>
          <cell r="E996">
            <v>14899</v>
          </cell>
          <cell r="F996">
            <v>12799</v>
          </cell>
          <cell r="G996">
            <v>11862</v>
          </cell>
        </row>
        <row r="997">
          <cell r="A997" t="str">
            <v>32VHE01</v>
          </cell>
          <cell r="B997" t="str">
            <v>VHE01</v>
          </cell>
          <cell r="C997">
            <v>32</v>
          </cell>
          <cell r="D997">
            <v>16.579999999999998</v>
          </cell>
          <cell r="E997">
            <v>14957</v>
          </cell>
          <cell r="F997">
            <v>12848</v>
          </cell>
          <cell r="G997">
            <v>11908</v>
          </cell>
        </row>
        <row r="998">
          <cell r="A998" t="str">
            <v>33VHE01</v>
          </cell>
          <cell r="B998" t="str">
            <v>VHE01</v>
          </cell>
          <cell r="C998">
            <v>33</v>
          </cell>
          <cell r="D998">
            <v>16.43</v>
          </cell>
          <cell r="E998">
            <v>15014</v>
          </cell>
          <cell r="F998">
            <v>12897</v>
          </cell>
          <cell r="G998">
            <v>11953</v>
          </cell>
        </row>
        <row r="999">
          <cell r="A999" t="str">
            <v>34VHE01</v>
          </cell>
          <cell r="B999" t="str">
            <v>VHE01</v>
          </cell>
          <cell r="C999">
            <v>34</v>
          </cell>
          <cell r="D999">
            <v>16.239999999999998</v>
          </cell>
          <cell r="E999">
            <v>15057</v>
          </cell>
          <cell r="F999">
            <v>12934</v>
          </cell>
          <cell r="G999">
            <v>11988</v>
          </cell>
        </row>
        <row r="1000">
          <cell r="A1000" t="str">
            <v>35VHE01</v>
          </cell>
          <cell r="B1000" t="str">
            <v>VHE01</v>
          </cell>
          <cell r="C1000">
            <v>35</v>
          </cell>
          <cell r="D1000">
            <v>16.13</v>
          </cell>
          <cell r="E1000">
            <v>15086</v>
          </cell>
          <cell r="F1000">
            <v>12959</v>
          </cell>
          <cell r="G1000">
            <v>12011</v>
          </cell>
        </row>
        <row r="1001">
          <cell r="A1001" t="str">
            <v>0VHE02</v>
          </cell>
          <cell r="B1001" t="str">
            <v>VHE02</v>
          </cell>
          <cell r="C1001">
            <v>0</v>
          </cell>
          <cell r="D1001">
            <v>21.53</v>
          </cell>
          <cell r="E1001">
            <v>13621</v>
          </cell>
          <cell r="F1001">
            <v>11854</v>
          </cell>
          <cell r="G1001">
            <v>11128</v>
          </cell>
        </row>
        <row r="1002">
          <cell r="A1002" t="str">
            <v>1VHE02</v>
          </cell>
          <cell r="B1002" t="str">
            <v>VHE02</v>
          </cell>
          <cell r="C1002">
            <v>1</v>
          </cell>
          <cell r="D1002">
            <v>21.38</v>
          </cell>
          <cell r="E1002">
            <v>13653</v>
          </cell>
          <cell r="F1002">
            <v>11881</v>
          </cell>
          <cell r="G1002">
            <v>11153</v>
          </cell>
        </row>
        <row r="1003">
          <cell r="A1003" t="str">
            <v>2VHE02</v>
          </cell>
          <cell r="B1003" t="str">
            <v>VHE02</v>
          </cell>
          <cell r="C1003">
            <v>2</v>
          </cell>
          <cell r="D1003">
            <v>21.23</v>
          </cell>
          <cell r="E1003">
            <v>13684</v>
          </cell>
          <cell r="F1003">
            <v>11909</v>
          </cell>
          <cell r="G1003">
            <v>11178</v>
          </cell>
        </row>
        <row r="1004">
          <cell r="A1004" t="str">
            <v>3VHE02</v>
          </cell>
          <cell r="B1004" t="str">
            <v>VHE02</v>
          </cell>
          <cell r="C1004">
            <v>3</v>
          </cell>
          <cell r="D1004">
            <v>21.08</v>
          </cell>
          <cell r="E1004">
            <v>13716</v>
          </cell>
          <cell r="F1004">
            <v>11935</v>
          </cell>
          <cell r="G1004">
            <v>11204</v>
          </cell>
        </row>
        <row r="1005">
          <cell r="A1005" t="str">
            <v>4VHE02</v>
          </cell>
          <cell r="B1005" t="str">
            <v>VHE02</v>
          </cell>
          <cell r="C1005">
            <v>4</v>
          </cell>
          <cell r="D1005">
            <v>20.93</v>
          </cell>
          <cell r="E1005">
            <v>13744</v>
          </cell>
          <cell r="F1005">
            <v>11960</v>
          </cell>
          <cell r="G1005">
            <v>11227</v>
          </cell>
        </row>
        <row r="1006">
          <cell r="A1006" t="str">
            <v>5VHE02</v>
          </cell>
          <cell r="B1006" t="str">
            <v>VHE02</v>
          </cell>
          <cell r="C1006">
            <v>5</v>
          </cell>
          <cell r="D1006">
            <v>20.77</v>
          </cell>
          <cell r="E1006">
            <v>13772</v>
          </cell>
          <cell r="F1006">
            <v>11984</v>
          </cell>
          <cell r="G1006">
            <v>11250</v>
          </cell>
        </row>
        <row r="1007">
          <cell r="A1007" t="str">
            <v>6VHE02</v>
          </cell>
          <cell r="B1007" t="str">
            <v>VHE02</v>
          </cell>
          <cell r="C1007">
            <v>6</v>
          </cell>
          <cell r="D1007">
            <v>20.61</v>
          </cell>
          <cell r="E1007">
            <v>13809</v>
          </cell>
          <cell r="F1007">
            <v>12015</v>
          </cell>
          <cell r="G1007">
            <v>11278</v>
          </cell>
        </row>
        <row r="1008">
          <cell r="A1008" t="str">
            <v>7VHE02</v>
          </cell>
          <cell r="B1008" t="str">
            <v>VHE02</v>
          </cell>
          <cell r="C1008">
            <v>7</v>
          </cell>
          <cell r="D1008">
            <v>20.47</v>
          </cell>
          <cell r="E1008">
            <v>13844</v>
          </cell>
          <cell r="F1008">
            <v>12046</v>
          </cell>
          <cell r="G1008">
            <v>11307</v>
          </cell>
        </row>
        <row r="1009">
          <cell r="A1009" t="str">
            <v>8VHE02</v>
          </cell>
          <cell r="B1009" t="str">
            <v>VHE02</v>
          </cell>
          <cell r="C1009">
            <v>8</v>
          </cell>
          <cell r="D1009">
            <v>20.32</v>
          </cell>
          <cell r="E1009">
            <v>13873</v>
          </cell>
          <cell r="F1009">
            <v>12070</v>
          </cell>
          <cell r="G1009">
            <v>11330</v>
          </cell>
        </row>
        <row r="1010">
          <cell r="A1010" t="str">
            <v>9VHE02</v>
          </cell>
          <cell r="B1010" t="str">
            <v>VHE02</v>
          </cell>
          <cell r="C1010">
            <v>9</v>
          </cell>
          <cell r="D1010">
            <v>20.190000000000001</v>
          </cell>
          <cell r="E1010">
            <v>13885</v>
          </cell>
          <cell r="F1010">
            <v>12082</v>
          </cell>
          <cell r="G1010">
            <v>11341</v>
          </cell>
        </row>
        <row r="1011">
          <cell r="A1011" t="str">
            <v>10VHE02</v>
          </cell>
          <cell r="B1011" t="str">
            <v>VHE02</v>
          </cell>
          <cell r="C1011">
            <v>10</v>
          </cell>
          <cell r="D1011">
            <v>19.96</v>
          </cell>
          <cell r="E1011">
            <v>13914</v>
          </cell>
          <cell r="F1011">
            <v>12107</v>
          </cell>
          <cell r="G1011">
            <v>11364</v>
          </cell>
        </row>
        <row r="1012">
          <cell r="A1012" t="str">
            <v>11VHE02</v>
          </cell>
          <cell r="B1012" t="str">
            <v>VHE02</v>
          </cell>
          <cell r="C1012">
            <v>11</v>
          </cell>
          <cell r="D1012">
            <v>19.84</v>
          </cell>
          <cell r="E1012">
            <v>13942</v>
          </cell>
          <cell r="F1012">
            <v>12131</v>
          </cell>
          <cell r="G1012">
            <v>11387</v>
          </cell>
        </row>
        <row r="1013">
          <cell r="A1013" t="str">
            <v>12VHE02</v>
          </cell>
          <cell r="B1013" t="str">
            <v>VHE02</v>
          </cell>
          <cell r="C1013">
            <v>12</v>
          </cell>
          <cell r="D1013">
            <v>19.75</v>
          </cell>
          <cell r="E1013">
            <v>13971</v>
          </cell>
          <cell r="F1013">
            <v>12156</v>
          </cell>
          <cell r="G1013">
            <v>11410</v>
          </cell>
        </row>
        <row r="1014">
          <cell r="A1014" t="str">
            <v>13VHE02</v>
          </cell>
          <cell r="B1014" t="str">
            <v>VHE02</v>
          </cell>
          <cell r="C1014">
            <v>13</v>
          </cell>
          <cell r="D1014">
            <v>19.59</v>
          </cell>
          <cell r="E1014">
            <v>13997</v>
          </cell>
          <cell r="F1014">
            <v>12180</v>
          </cell>
          <cell r="G1014">
            <v>11433</v>
          </cell>
        </row>
        <row r="1015">
          <cell r="A1015" t="str">
            <v>14VHE02</v>
          </cell>
          <cell r="B1015" t="str">
            <v>VHE02</v>
          </cell>
          <cell r="C1015">
            <v>14</v>
          </cell>
          <cell r="D1015">
            <v>19.420000000000002</v>
          </cell>
          <cell r="E1015">
            <v>14027</v>
          </cell>
          <cell r="F1015">
            <v>12204</v>
          </cell>
          <cell r="G1015">
            <v>11456</v>
          </cell>
        </row>
        <row r="1016">
          <cell r="A1016" t="str">
            <v>15VHE02</v>
          </cell>
          <cell r="B1016" t="str">
            <v>VHE02</v>
          </cell>
          <cell r="C1016">
            <v>15</v>
          </cell>
          <cell r="D1016">
            <v>19.27</v>
          </cell>
          <cell r="E1016">
            <v>14055</v>
          </cell>
          <cell r="F1016">
            <v>12229</v>
          </cell>
          <cell r="G1016">
            <v>11479</v>
          </cell>
        </row>
        <row r="1017">
          <cell r="A1017" t="str">
            <v>16VHE02</v>
          </cell>
          <cell r="B1017" t="str">
            <v>VHE02</v>
          </cell>
          <cell r="C1017">
            <v>16</v>
          </cell>
          <cell r="D1017">
            <v>19.07</v>
          </cell>
          <cell r="E1017">
            <v>14082</v>
          </cell>
          <cell r="F1017">
            <v>12253</v>
          </cell>
          <cell r="G1017">
            <v>11502</v>
          </cell>
        </row>
        <row r="1018">
          <cell r="A1018" t="str">
            <v>17VHE02</v>
          </cell>
          <cell r="B1018" t="str">
            <v>VHE02</v>
          </cell>
          <cell r="C1018">
            <v>17</v>
          </cell>
          <cell r="D1018">
            <v>18.98</v>
          </cell>
          <cell r="E1018">
            <v>14126</v>
          </cell>
          <cell r="F1018">
            <v>12290</v>
          </cell>
          <cell r="G1018">
            <v>11537</v>
          </cell>
        </row>
        <row r="1019">
          <cell r="A1019" t="str">
            <v>18VHE02</v>
          </cell>
          <cell r="B1019" t="str">
            <v>VHE02</v>
          </cell>
          <cell r="C1019">
            <v>18</v>
          </cell>
          <cell r="D1019">
            <v>18.809999999999999</v>
          </cell>
          <cell r="E1019">
            <v>14152</v>
          </cell>
          <cell r="F1019">
            <v>12315</v>
          </cell>
          <cell r="G1019">
            <v>11560</v>
          </cell>
        </row>
        <row r="1020">
          <cell r="A1020" t="str">
            <v>19VHE02</v>
          </cell>
          <cell r="B1020" t="str">
            <v>VHE02</v>
          </cell>
          <cell r="C1020">
            <v>19</v>
          </cell>
          <cell r="D1020">
            <v>18.63</v>
          </cell>
          <cell r="E1020">
            <v>14182</v>
          </cell>
          <cell r="F1020">
            <v>12339</v>
          </cell>
          <cell r="G1020">
            <v>11583</v>
          </cell>
        </row>
        <row r="1021">
          <cell r="A1021" t="str">
            <v>20VHE02</v>
          </cell>
          <cell r="B1021" t="str">
            <v>VHE02</v>
          </cell>
          <cell r="C1021">
            <v>20</v>
          </cell>
          <cell r="D1021">
            <v>18.53</v>
          </cell>
          <cell r="E1021">
            <v>14224</v>
          </cell>
          <cell r="F1021">
            <v>12376</v>
          </cell>
          <cell r="G1021">
            <v>11617</v>
          </cell>
        </row>
        <row r="1022">
          <cell r="A1022" t="str">
            <v>21VHE02</v>
          </cell>
          <cell r="B1022" t="str">
            <v>VHE02</v>
          </cell>
          <cell r="C1022">
            <v>21</v>
          </cell>
          <cell r="D1022">
            <v>18.34</v>
          </cell>
          <cell r="E1022">
            <v>14240</v>
          </cell>
          <cell r="F1022">
            <v>12388</v>
          </cell>
          <cell r="G1022">
            <v>11628</v>
          </cell>
        </row>
        <row r="1023">
          <cell r="A1023" t="str">
            <v>22VHE02</v>
          </cell>
          <cell r="B1023" t="str">
            <v>VHE02</v>
          </cell>
          <cell r="C1023">
            <v>22</v>
          </cell>
          <cell r="D1023">
            <v>18.22</v>
          </cell>
          <cell r="E1023">
            <v>14265</v>
          </cell>
          <cell r="F1023">
            <v>12412</v>
          </cell>
          <cell r="G1023">
            <v>11651</v>
          </cell>
        </row>
        <row r="1024">
          <cell r="A1024" t="str">
            <v>23VHE02</v>
          </cell>
          <cell r="B1024" t="str">
            <v>VHE02</v>
          </cell>
          <cell r="C1024">
            <v>23</v>
          </cell>
          <cell r="D1024">
            <v>18.09</v>
          </cell>
          <cell r="E1024">
            <v>14308</v>
          </cell>
          <cell r="F1024">
            <v>12449</v>
          </cell>
          <cell r="G1024">
            <v>11686</v>
          </cell>
        </row>
        <row r="1025">
          <cell r="A1025" t="str">
            <v>24VHE02</v>
          </cell>
          <cell r="B1025" t="str">
            <v>VHE02</v>
          </cell>
          <cell r="C1025">
            <v>24</v>
          </cell>
          <cell r="D1025">
            <v>18.010000000000002</v>
          </cell>
          <cell r="E1025">
            <v>14337</v>
          </cell>
          <cell r="F1025">
            <v>12474</v>
          </cell>
          <cell r="G1025">
            <v>11709</v>
          </cell>
        </row>
        <row r="1026">
          <cell r="A1026" t="str">
            <v>25VHE02</v>
          </cell>
          <cell r="B1026" t="str">
            <v>VHE02</v>
          </cell>
          <cell r="C1026">
            <v>25</v>
          </cell>
          <cell r="D1026">
            <v>17.82</v>
          </cell>
          <cell r="E1026">
            <v>14371</v>
          </cell>
          <cell r="F1026">
            <v>12504</v>
          </cell>
          <cell r="G1026">
            <v>11738</v>
          </cell>
        </row>
        <row r="1027">
          <cell r="A1027" t="str">
            <v>26VHE02</v>
          </cell>
          <cell r="B1027" t="str">
            <v>VHE02</v>
          </cell>
          <cell r="C1027">
            <v>26</v>
          </cell>
          <cell r="D1027">
            <v>17.63</v>
          </cell>
          <cell r="E1027">
            <v>14394</v>
          </cell>
          <cell r="F1027">
            <v>12522</v>
          </cell>
          <cell r="G1027">
            <v>11755</v>
          </cell>
        </row>
        <row r="1028">
          <cell r="A1028" t="str">
            <v>27VHE02</v>
          </cell>
          <cell r="B1028" t="str">
            <v>VHE02</v>
          </cell>
          <cell r="C1028">
            <v>27</v>
          </cell>
          <cell r="D1028">
            <v>17.53</v>
          </cell>
          <cell r="E1028">
            <v>14436</v>
          </cell>
          <cell r="F1028">
            <v>12559</v>
          </cell>
          <cell r="G1028">
            <v>11789</v>
          </cell>
        </row>
        <row r="1029">
          <cell r="A1029" t="str">
            <v>28VHE02</v>
          </cell>
          <cell r="B1029" t="str">
            <v>VHE02</v>
          </cell>
          <cell r="C1029">
            <v>28</v>
          </cell>
          <cell r="D1029">
            <v>17.34</v>
          </cell>
          <cell r="E1029">
            <v>14477</v>
          </cell>
          <cell r="F1029">
            <v>12596</v>
          </cell>
          <cell r="G1029">
            <v>11824</v>
          </cell>
        </row>
        <row r="1030">
          <cell r="A1030" t="str">
            <v>29VHE02</v>
          </cell>
          <cell r="B1030" t="str">
            <v>VHE02</v>
          </cell>
          <cell r="C1030">
            <v>29</v>
          </cell>
          <cell r="D1030">
            <v>17.239999999999998</v>
          </cell>
          <cell r="E1030">
            <v>14505</v>
          </cell>
          <cell r="F1030">
            <v>12620</v>
          </cell>
          <cell r="G1030">
            <v>11847</v>
          </cell>
        </row>
        <row r="1031">
          <cell r="A1031" t="str">
            <v>30VHE02</v>
          </cell>
          <cell r="B1031" t="str">
            <v>VHE02</v>
          </cell>
          <cell r="C1031">
            <v>30</v>
          </cell>
          <cell r="D1031">
            <v>17.07</v>
          </cell>
          <cell r="E1031">
            <v>14547</v>
          </cell>
          <cell r="F1031">
            <v>12657</v>
          </cell>
          <cell r="G1031">
            <v>11881</v>
          </cell>
        </row>
        <row r="1032">
          <cell r="A1032" t="str">
            <v>31VHE02</v>
          </cell>
          <cell r="B1032" t="str">
            <v>VHE02</v>
          </cell>
          <cell r="C1032">
            <v>31</v>
          </cell>
          <cell r="D1032">
            <v>16.91</v>
          </cell>
          <cell r="E1032">
            <v>14575</v>
          </cell>
          <cell r="F1032">
            <v>12681</v>
          </cell>
          <cell r="G1032">
            <v>11904</v>
          </cell>
        </row>
        <row r="1033">
          <cell r="A1033" t="str">
            <v>32VHE02</v>
          </cell>
          <cell r="B1033" t="str">
            <v>VHE02</v>
          </cell>
          <cell r="C1033">
            <v>32</v>
          </cell>
          <cell r="D1033">
            <v>16.809999999999999</v>
          </cell>
          <cell r="E1033">
            <v>14603</v>
          </cell>
          <cell r="F1033">
            <v>12706</v>
          </cell>
          <cell r="G1033">
            <v>11927</v>
          </cell>
        </row>
        <row r="1034">
          <cell r="A1034" t="str">
            <v>33VHE02</v>
          </cell>
          <cell r="B1034" t="str">
            <v>VHE02</v>
          </cell>
          <cell r="C1034">
            <v>33</v>
          </cell>
          <cell r="D1034">
            <v>16.68</v>
          </cell>
          <cell r="E1034">
            <v>14645</v>
          </cell>
          <cell r="F1034">
            <v>12743</v>
          </cell>
          <cell r="G1034">
            <v>11961</v>
          </cell>
        </row>
        <row r="1035">
          <cell r="A1035" t="str">
            <v>34VHE02</v>
          </cell>
          <cell r="B1035" t="str">
            <v>VHE02</v>
          </cell>
          <cell r="C1035">
            <v>34</v>
          </cell>
          <cell r="D1035">
            <v>16.57</v>
          </cell>
          <cell r="E1035">
            <v>14687</v>
          </cell>
          <cell r="F1035">
            <v>12779</v>
          </cell>
          <cell r="G1035">
            <v>11996</v>
          </cell>
        </row>
        <row r="1036">
          <cell r="A1036" t="str">
            <v>35VHE02</v>
          </cell>
          <cell r="B1036" t="str">
            <v>VHE02</v>
          </cell>
          <cell r="C1036">
            <v>35</v>
          </cell>
          <cell r="D1036">
            <v>16.45</v>
          </cell>
          <cell r="E1036">
            <v>14715</v>
          </cell>
          <cell r="F1036">
            <v>12804</v>
          </cell>
          <cell r="G1036">
            <v>12019</v>
          </cell>
        </row>
        <row r="1037">
          <cell r="A1037" t="str">
            <v>5VHE3</v>
          </cell>
          <cell r="B1037" t="str">
            <v>VHE03</v>
          </cell>
          <cell r="C1037">
            <v>0</v>
          </cell>
          <cell r="D1037">
            <v>20.96</v>
          </cell>
          <cell r="E1037">
            <v>14259</v>
          </cell>
          <cell r="F1037">
            <v>12065</v>
          </cell>
          <cell r="G1037">
            <v>11008</v>
          </cell>
        </row>
        <row r="1038">
          <cell r="A1038" t="str">
            <v>5VHE3</v>
          </cell>
          <cell r="B1038" t="str">
            <v>VHE03</v>
          </cell>
          <cell r="C1038">
            <v>1</v>
          </cell>
          <cell r="D1038">
            <v>20.82</v>
          </cell>
          <cell r="E1038">
            <v>14292</v>
          </cell>
          <cell r="F1038">
            <v>12092</v>
          </cell>
          <cell r="G1038">
            <v>11033</v>
          </cell>
        </row>
        <row r="1039">
          <cell r="A1039" t="str">
            <v>5VHE3</v>
          </cell>
          <cell r="B1039" t="str">
            <v>VHE03</v>
          </cell>
          <cell r="C1039">
            <v>2</v>
          </cell>
          <cell r="D1039">
            <v>20.67</v>
          </cell>
          <cell r="E1039">
            <v>14325</v>
          </cell>
          <cell r="F1039">
            <v>12120</v>
          </cell>
          <cell r="G1039">
            <v>11058</v>
          </cell>
        </row>
        <row r="1040">
          <cell r="A1040" t="str">
            <v>5VHE3</v>
          </cell>
          <cell r="B1040" t="str">
            <v>VHE03</v>
          </cell>
          <cell r="C1040">
            <v>3</v>
          </cell>
          <cell r="D1040">
            <v>20.52</v>
          </cell>
          <cell r="E1040">
            <v>14358</v>
          </cell>
          <cell r="F1040">
            <v>12147</v>
          </cell>
          <cell r="G1040">
            <v>11083</v>
          </cell>
        </row>
        <row r="1041">
          <cell r="A1041" t="str">
            <v>5VHE3</v>
          </cell>
          <cell r="B1041" t="str">
            <v>VHE03</v>
          </cell>
          <cell r="C1041">
            <v>4</v>
          </cell>
          <cell r="D1041">
            <v>20.38</v>
          </cell>
          <cell r="E1041">
            <v>14388</v>
          </cell>
          <cell r="F1041">
            <v>12172</v>
          </cell>
          <cell r="G1041">
            <v>11106</v>
          </cell>
        </row>
        <row r="1042">
          <cell r="A1042" t="str">
            <v>5VHE3</v>
          </cell>
          <cell r="B1042" t="str">
            <v>VHE03</v>
          </cell>
          <cell r="C1042">
            <v>5</v>
          </cell>
          <cell r="D1042">
            <v>20.22</v>
          </cell>
          <cell r="E1042">
            <v>14417</v>
          </cell>
          <cell r="F1042">
            <v>12197</v>
          </cell>
          <cell r="G1042">
            <v>11129</v>
          </cell>
        </row>
        <row r="1043">
          <cell r="A1043" t="str">
            <v>6VHE03</v>
          </cell>
          <cell r="B1043" t="str">
            <v>VHE03</v>
          </cell>
          <cell r="C1043">
            <v>6</v>
          </cell>
          <cell r="D1043">
            <v>20.07</v>
          </cell>
          <cell r="E1043">
            <v>14456</v>
          </cell>
          <cell r="F1043">
            <v>12228</v>
          </cell>
          <cell r="G1043">
            <v>11157</v>
          </cell>
        </row>
        <row r="1044">
          <cell r="A1044" t="str">
            <v>7VHE03</v>
          </cell>
          <cell r="B1044" t="str">
            <v>VHE03</v>
          </cell>
          <cell r="C1044">
            <v>7</v>
          </cell>
          <cell r="D1044">
            <v>19.93</v>
          </cell>
          <cell r="E1044">
            <v>14492</v>
          </cell>
          <cell r="F1044">
            <v>12259</v>
          </cell>
          <cell r="G1044">
            <v>11185</v>
          </cell>
        </row>
        <row r="1045">
          <cell r="A1045" t="str">
            <v>8VHE03</v>
          </cell>
          <cell r="B1045" t="str">
            <v>VHE03</v>
          </cell>
          <cell r="C1045">
            <v>8</v>
          </cell>
          <cell r="D1045">
            <v>19.79</v>
          </cell>
          <cell r="E1045">
            <v>14522</v>
          </cell>
          <cell r="F1045">
            <v>12284</v>
          </cell>
          <cell r="G1045">
            <v>11208</v>
          </cell>
        </row>
        <row r="1046">
          <cell r="A1046" t="str">
            <v>9VHE03</v>
          </cell>
          <cell r="B1046" t="str">
            <v>VHE03</v>
          </cell>
          <cell r="C1046">
            <v>9</v>
          </cell>
          <cell r="D1046">
            <v>19.66</v>
          </cell>
          <cell r="E1046">
            <v>14536</v>
          </cell>
          <cell r="F1046">
            <v>12297</v>
          </cell>
          <cell r="G1046">
            <v>11219</v>
          </cell>
        </row>
        <row r="1047">
          <cell r="A1047" t="str">
            <v>10VHE03</v>
          </cell>
          <cell r="B1047" t="str">
            <v>VHE03</v>
          </cell>
          <cell r="C1047">
            <v>10</v>
          </cell>
          <cell r="D1047">
            <v>19.43</v>
          </cell>
          <cell r="E1047">
            <v>14566</v>
          </cell>
          <cell r="F1047">
            <v>12322</v>
          </cell>
          <cell r="G1047">
            <v>11242</v>
          </cell>
        </row>
        <row r="1048">
          <cell r="A1048" t="str">
            <v>11VHE03</v>
          </cell>
          <cell r="B1048" t="str">
            <v>VHE03</v>
          </cell>
          <cell r="C1048">
            <v>11</v>
          </cell>
          <cell r="D1048">
            <v>19.32</v>
          </cell>
          <cell r="E1048">
            <v>14595</v>
          </cell>
          <cell r="F1048">
            <v>12346</v>
          </cell>
          <cell r="G1048">
            <v>11265</v>
          </cell>
        </row>
        <row r="1049">
          <cell r="A1049" t="str">
            <v>12VHE03</v>
          </cell>
          <cell r="B1049" t="str">
            <v>VHE03</v>
          </cell>
          <cell r="C1049">
            <v>12</v>
          </cell>
          <cell r="D1049">
            <v>19.23</v>
          </cell>
          <cell r="E1049">
            <v>14625</v>
          </cell>
          <cell r="F1049">
            <v>12371</v>
          </cell>
          <cell r="G1049">
            <v>11288</v>
          </cell>
        </row>
        <row r="1050">
          <cell r="A1050" t="str">
            <v>13VHE03</v>
          </cell>
          <cell r="B1050" t="str">
            <v>VHE03</v>
          </cell>
          <cell r="C1050">
            <v>13</v>
          </cell>
          <cell r="D1050">
            <v>19.079999999999998</v>
          </cell>
          <cell r="E1050">
            <v>14653</v>
          </cell>
          <cell r="F1050">
            <v>12396</v>
          </cell>
          <cell r="G1050">
            <v>11310</v>
          </cell>
        </row>
        <row r="1051">
          <cell r="A1051" t="str">
            <v>14VHE03</v>
          </cell>
          <cell r="B1051" t="str">
            <v>VHE03</v>
          </cell>
          <cell r="C1051">
            <v>14</v>
          </cell>
          <cell r="D1051">
            <v>18.91</v>
          </cell>
          <cell r="E1051">
            <v>14684</v>
          </cell>
          <cell r="F1051">
            <v>12421</v>
          </cell>
          <cell r="G1051">
            <v>11333</v>
          </cell>
        </row>
        <row r="1052">
          <cell r="A1052" t="str">
            <v>15VHE03</v>
          </cell>
          <cell r="B1052" t="str">
            <v>VHE03</v>
          </cell>
          <cell r="C1052">
            <v>15</v>
          </cell>
          <cell r="D1052">
            <v>18.760000000000002</v>
          </cell>
          <cell r="E1052">
            <v>14713</v>
          </cell>
          <cell r="F1052">
            <v>12446</v>
          </cell>
          <cell r="G1052">
            <v>11356</v>
          </cell>
        </row>
        <row r="1053">
          <cell r="A1053" t="str">
            <v>16VHE03</v>
          </cell>
          <cell r="B1053" t="str">
            <v>VHE03</v>
          </cell>
          <cell r="C1053">
            <v>16</v>
          </cell>
          <cell r="D1053">
            <v>18.57</v>
          </cell>
          <cell r="E1053">
            <v>14741</v>
          </cell>
          <cell r="F1053">
            <v>12471</v>
          </cell>
          <cell r="G1053">
            <v>11378</v>
          </cell>
        </row>
        <row r="1054">
          <cell r="A1054" t="str">
            <v>17VHE03</v>
          </cell>
          <cell r="B1054" t="str">
            <v>VHE03</v>
          </cell>
          <cell r="C1054">
            <v>17</v>
          </cell>
          <cell r="D1054">
            <v>18.48</v>
          </cell>
          <cell r="E1054">
            <v>14787</v>
          </cell>
          <cell r="F1054">
            <v>12508</v>
          </cell>
          <cell r="G1054">
            <v>11413</v>
          </cell>
        </row>
        <row r="1055">
          <cell r="A1055" t="str">
            <v>18VHE03</v>
          </cell>
          <cell r="B1055" t="str">
            <v>VHE03</v>
          </cell>
          <cell r="C1055">
            <v>18</v>
          </cell>
          <cell r="D1055">
            <v>18.32</v>
          </cell>
          <cell r="E1055">
            <v>14815</v>
          </cell>
          <cell r="F1055">
            <v>12533</v>
          </cell>
          <cell r="G1055">
            <v>11435</v>
          </cell>
        </row>
        <row r="1056">
          <cell r="A1056" t="str">
            <v>19VHE03</v>
          </cell>
          <cell r="B1056" t="str">
            <v>VHE03</v>
          </cell>
          <cell r="C1056">
            <v>19</v>
          </cell>
          <cell r="D1056">
            <v>18.14</v>
          </cell>
          <cell r="E1056">
            <v>14846</v>
          </cell>
          <cell r="F1056">
            <v>12558</v>
          </cell>
          <cell r="G1056">
            <v>11458</v>
          </cell>
        </row>
        <row r="1057">
          <cell r="A1057" t="str">
            <v>20VHE03</v>
          </cell>
          <cell r="B1057" t="str">
            <v>VHE03</v>
          </cell>
          <cell r="C1057">
            <v>20</v>
          </cell>
          <cell r="D1057">
            <v>18.05</v>
          </cell>
          <cell r="E1057">
            <v>14890</v>
          </cell>
          <cell r="F1057">
            <v>12595</v>
          </cell>
          <cell r="G1057">
            <v>11492</v>
          </cell>
        </row>
        <row r="1058">
          <cell r="A1058" t="str">
            <v>21VHE03</v>
          </cell>
          <cell r="B1058" t="str">
            <v>VHE03</v>
          </cell>
          <cell r="C1058">
            <v>21</v>
          </cell>
          <cell r="D1058">
            <v>17.86</v>
          </cell>
          <cell r="E1058">
            <v>14906</v>
          </cell>
          <cell r="F1058">
            <v>12608</v>
          </cell>
          <cell r="G1058">
            <v>11503</v>
          </cell>
        </row>
        <row r="1059">
          <cell r="A1059" t="str">
            <v>22VHE03</v>
          </cell>
          <cell r="B1059" t="str">
            <v>VHE03</v>
          </cell>
          <cell r="C1059">
            <v>22</v>
          </cell>
          <cell r="D1059">
            <v>17.75</v>
          </cell>
          <cell r="E1059">
            <v>14933</v>
          </cell>
          <cell r="F1059">
            <v>12633</v>
          </cell>
          <cell r="G1059">
            <v>11526</v>
          </cell>
        </row>
        <row r="1060">
          <cell r="A1060" t="str">
            <v>23VHE03</v>
          </cell>
          <cell r="B1060" t="str">
            <v>VHE03</v>
          </cell>
          <cell r="C1060">
            <v>23</v>
          </cell>
          <cell r="D1060">
            <v>17.61</v>
          </cell>
          <cell r="E1060">
            <v>14978</v>
          </cell>
          <cell r="F1060">
            <v>12670</v>
          </cell>
          <cell r="G1060">
            <v>11560</v>
          </cell>
        </row>
        <row r="1061">
          <cell r="A1061" t="str">
            <v>24VHE03</v>
          </cell>
          <cell r="B1061" t="str">
            <v>VHE03</v>
          </cell>
          <cell r="C1061">
            <v>24</v>
          </cell>
          <cell r="D1061">
            <v>17.440000000000001</v>
          </cell>
          <cell r="E1061">
            <v>15008</v>
          </cell>
          <cell r="F1061">
            <v>12695</v>
          </cell>
          <cell r="G1061">
            <v>11583</v>
          </cell>
        </row>
        <row r="1062">
          <cell r="A1062" t="str">
            <v>25VHE03</v>
          </cell>
          <cell r="B1062" t="str">
            <v>VHE03</v>
          </cell>
          <cell r="C1062">
            <v>25</v>
          </cell>
          <cell r="D1062">
            <v>17.350000000000001</v>
          </cell>
          <cell r="E1062">
            <v>15044</v>
          </cell>
          <cell r="F1062">
            <v>12726</v>
          </cell>
          <cell r="G1062">
            <v>11611</v>
          </cell>
        </row>
        <row r="1063">
          <cell r="A1063" t="str">
            <v>26VHE03</v>
          </cell>
          <cell r="B1063" t="str">
            <v>VHE03</v>
          </cell>
          <cell r="C1063">
            <v>26</v>
          </cell>
          <cell r="D1063">
            <v>17.16</v>
          </cell>
          <cell r="E1063">
            <v>15068</v>
          </cell>
          <cell r="F1063">
            <v>12745</v>
          </cell>
          <cell r="G1063">
            <v>11628</v>
          </cell>
        </row>
        <row r="1064">
          <cell r="A1064" t="str">
            <v>27VHE03</v>
          </cell>
          <cell r="B1064" t="str">
            <v>VHE03</v>
          </cell>
          <cell r="C1064">
            <v>27</v>
          </cell>
          <cell r="D1064">
            <v>17.07</v>
          </cell>
          <cell r="E1064">
            <v>15112</v>
          </cell>
          <cell r="F1064">
            <v>12782</v>
          </cell>
          <cell r="G1064">
            <v>11662</v>
          </cell>
        </row>
        <row r="1065">
          <cell r="A1065" t="str">
            <v>28VHE03</v>
          </cell>
          <cell r="B1065" t="str">
            <v>VHE03</v>
          </cell>
          <cell r="C1065">
            <v>28</v>
          </cell>
          <cell r="D1065">
            <v>16.88</v>
          </cell>
          <cell r="E1065">
            <v>15155</v>
          </cell>
          <cell r="F1065">
            <v>12819</v>
          </cell>
          <cell r="G1065">
            <v>11696</v>
          </cell>
        </row>
        <row r="1066">
          <cell r="A1066" t="str">
            <v>29VHE03</v>
          </cell>
          <cell r="B1066" t="str">
            <v>VHE03</v>
          </cell>
          <cell r="C1066">
            <v>29</v>
          </cell>
          <cell r="D1066">
            <v>16.79</v>
          </cell>
          <cell r="E1066">
            <v>15184</v>
          </cell>
          <cell r="F1066">
            <v>12844</v>
          </cell>
          <cell r="G1066">
            <v>11719</v>
          </cell>
        </row>
        <row r="1067">
          <cell r="A1067" t="str">
            <v>30VHE03</v>
          </cell>
          <cell r="B1067" t="str">
            <v>VHE03</v>
          </cell>
          <cell r="C1067">
            <v>30</v>
          </cell>
          <cell r="D1067">
            <v>16.62</v>
          </cell>
          <cell r="E1067">
            <v>15229</v>
          </cell>
          <cell r="F1067">
            <v>12882</v>
          </cell>
          <cell r="G1067">
            <v>11753</v>
          </cell>
        </row>
        <row r="1068">
          <cell r="A1068" t="str">
            <v>31VHE03</v>
          </cell>
          <cell r="B1068" t="str">
            <v>VHE03</v>
          </cell>
          <cell r="C1068">
            <v>31</v>
          </cell>
          <cell r="D1068">
            <v>16.47</v>
          </cell>
          <cell r="E1068">
            <v>15258</v>
          </cell>
          <cell r="F1068">
            <v>12907</v>
          </cell>
          <cell r="G1068">
            <v>11776</v>
          </cell>
        </row>
        <row r="1069">
          <cell r="A1069" t="str">
            <v>32VHE03</v>
          </cell>
          <cell r="B1069" t="str">
            <v>VHE03</v>
          </cell>
          <cell r="C1069">
            <v>32</v>
          </cell>
          <cell r="D1069">
            <v>16.37</v>
          </cell>
          <cell r="E1069">
            <v>15287</v>
          </cell>
          <cell r="F1069">
            <v>12931</v>
          </cell>
          <cell r="G1069">
            <v>11799</v>
          </cell>
        </row>
        <row r="1070">
          <cell r="A1070" t="str">
            <v>33VHE03</v>
          </cell>
          <cell r="B1070" t="str">
            <v>VHE03</v>
          </cell>
          <cell r="C1070">
            <v>33</v>
          </cell>
          <cell r="D1070">
            <v>16.239999999999998</v>
          </cell>
          <cell r="E1070">
            <v>15331</v>
          </cell>
          <cell r="F1070">
            <v>12969</v>
          </cell>
          <cell r="G1070">
            <v>11833</v>
          </cell>
        </row>
        <row r="1071">
          <cell r="A1071" t="str">
            <v>34VHE03</v>
          </cell>
          <cell r="B1071" t="str">
            <v>VHE03</v>
          </cell>
          <cell r="C1071">
            <v>34</v>
          </cell>
          <cell r="D1071">
            <v>16.13</v>
          </cell>
          <cell r="E1071">
            <v>15375</v>
          </cell>
          <cell r="F1071">
            <v>13006</v>
          </cell>
          <cell r="G1071">
            <v>11867</v>
          </cell>
        </row>
        <row r="1072">
          <cell r="A1072" t="str">
            <v>35VHE03</v>
          </cell>
          <cell r="B1072" t="str">
            <v>VHE03</v>
          </cell>
          <cell r="C1072">
            <v>35</v>
          </cell>
          <cell r="D1072">
            <v>16.02</v>
          </cell>
          <cell r="E1072">
            <v>15404</v>
          </cell>
          <cell r="F1072">
            <v>13031</v>
          </cell>
          <cell r="G1072">
            <v>11889</v>
          </cell>
        </row>
        <row r="1073">
          <cell r="A1073" t="str">
            <v>0VHE04</v>
          </cell>
          <cell r="B1073" t="str">
            <v>VHE04</v>
          </cell>
          <cell r="C1073">
            <v>0</v>
          </cell>
          <cell r="D1073">
            <v>21.33</v>
          </cell>
          <cell r="E1073">
            <v>13517</v>
          </cell>
          <cell r="F1073">
            <v>11718</v>
          </cell>
          <cell r="G1073">
            <v>10957</v>
          </cell>
        </row>
        <row r="1074">
          <cell r="A1074" t="str">
            <v>1VHE04</v>
          </cell>
          <cell r="B1074" t="str">
            <v>VHE04</v>
          </cell>
          <cell r="C1074">
            <v>1</v>
          </cell>
          <cell r="D1074">
            <v>21.17</v>
          </cell>
          <cell r="E1074">
            <v>13548</v>
          </cell>
          <cell r="F1074">
            <v>11744</v>
          </cell>
          <cell r="G1074">
            <v>10982</v>
          </cell>
        </row>
        <row r="1075">
          <cell r="A1075" t="str">
            <v>2VHE04</v>
          </cell>
          <cell r="B1075" t="str">
            <v>VHE04</v>
          </cell>
          <cell r="C1075">
            <v>2</v>
          </cell>
          <cell r="D1075">
            <v>21.02</v>
          </cell>
          <cell r="E1075">
            <v>13580</v>
          </cell>
          <cell r="F1075">
            <v>11771</v>
          </cell>
          <cell r="G1075">
            <v>11007</v>
          </cell>
        </row>
        <row r="1076">
          <cell r="A1076" t="str">
            <v>3VHE04</v>
          </cell>
          <cell r="B1076" t="str">
            <v>VHE04</v>
          </cell>
          <cell r="C1076">
            <v>3</v>
          </cell>
          <cell r="D1076">
            <v>20.88</v>
          </cell>
          <cell r="E1076">
            <v>13611</v>
          </cell>
          <cell r="F1076">
            <v>11798</v>
          </cell>
          <cell r="G1076">
            <v>11032</v>
          </cell>
        </row>
        <row r="1077">
          <cell r="A1077" t="str">
            <v>4VHE04</v>
          </cell>
          <cell r="B1077" t="str">
            <v>VHE04</v>
          </cell>
          <cell r="C1077">
            <v>4</v>
          </cell>
          <cell r="D1077">
            <v>20.73</v>
          </cell>
          <cell r="E1077">
            <v>13639</v>
          </cell>
          <cell r="F1077">
            <v>11822</v>
          </cell>
          <cell r="G1077">
            <v>11055</v>
          </cell>
        </row>
        <row r="1078">
          <cell r="A1078" t="str">
            <v>5VHE04</v>
          </cell>
          <cell r="B1078" t="str">
            <v>VHE04</v>
          </cell>
          <cell r="C1078">
            <v>5</v>
          </cell>
          <cell r="D1078">
            <v>20.57</v>
          </cell>
          <cell r="E1078">
            <v>13667</v>
          </cell>
          <cell r="F1078">
            <v>11846</v>
          </cell>
          <cell r="G1078">
            <v>11078</v>
          </cell>
        </row>
        <row r="1079">
          <cell r="A1079" t="str">
            <v>6VHE04</v>
          </cell>
          <cell r="B1079" t="str">
            <v>VHE04</v>
          </cell>
          <cell r="C1079">
            <v>6</v>
          </cell>
          <cell r="D1079">
            <v>20.420000000000002</v>
          </cell>
          <cell r="E1079">
            <v>13704</v>
          </cell>
          <cell r="F1079">
            <v>11877</v>
          </cell>
          <cell r="G1079">
            <v>11106</v>
          </cell>
        </row>
        <row r="1080">
          <cell r="A1080" t="str">
            <v>7VHE04</v>
          </cell>
          <cell r="B1080" t="str">
            <v>VHE04</v>
          </cell>
          <cell r="C1080">
            <v>7</v>
          </cell>
          <cell r="D1080">
            <v>20.28</v>
          </cell>
          <cell r="E1080">
            <v>13738</v>
          </cell>
          <cell r="F1080">
            <v>11907</v>
          </cell>
          <cell r="G1080">
            <v>11134</v>
          </cell>
        </row>
        <row r="1081">
          <cell r="A1081" t="str">
            <v>8VHE04</v>
          </cell>
          <cell r="B1081" t="str">
            <v>VHE04</v>
          </cell>
          <cell r="C1081">
            <v>8</v>
          </cell>
          <cell r="D1081">
            <v>20.13</v>
          </cell>
          <cell r="E1081">
            <v>13767</v>
          </cell>
          <cell r="F1081">
            <v>11931</v>
          </cell>
          <cell r="G1081">
            <v>11157</v>
          </cell>
        </row>
        <row r="1082">
          <cell r="A1082" t="str">
            <v>9VHE04</v>
          </cell>
          <cell r="B1082" t="str">
            <v>VHE04</v>
          </cell>
          <cell r="C1082">
            <v>9</v>
          </cell>
          <cell r="D1082">
            <v>20</v>
          </cell>
          <cell r="E1082">
            <v>13779</v>
          </cell>
          <cell r="F1082">
            <v>11943</v>
          </cell>
          <cell r="G1082">
            <v>11168</v>
          </cell>
        </row>
        <row r="1083">
          <cell r="A1083" t="str">
            <v>10VHE04</v>
          </cell>
          <cell r="B1083" t="str">
            <v>VHE04</v>
          </cell>
          <cell r="C1083">
            <v>10</v>
          </cell>
          <cell r="D1083">
            <v>19.77</v>
          </cell>
          <cell r="E1083">
            <v>13808</v>
          </cell>
          <cell r="F1083">
            <v>11967</v>
          </cell>
          <cell r="G1083">
            <v>11191</v>
          </cell>
        </row>
        <row r="1084">
          <cell r="A1084" t="str">
            <v>11VHE04</v>
          </cell>
          <cell r="B1084" t="str">
            <v>VHE04</v>
          </cell>
          <cell r="C1084">
            <v>11</v>
          </cell>
          <cell r="D1084">
            <v>19.649999999999999</v>
          </cell>
          <cell r="E1084">
            <v>13835</v>
          </cell>
          <cell r="F1084">
            <v>11991</v>
          </cell>
          <cell r="G1084">
            <v>11213</v>
          </cell>
        </row>
        <row r="1085">
          <cell r="A1085" t="str">
            <v>12VHE04</v>
          </cell>
          <cell r="B1085" t="str">
            <v>VHE04</v>
          </cell>
          <cell r="C1085">
            <v>12</v>
          </cell>
          <cell r="D1085">
            <v>19.559999999999999</v>
          </cell>
          <cell r="E1085">
            <v>13864</v>
          </cell>
          <cell r="F1085">
            <v>12016</v>
          </cell>
          <cell r="G1085">
            <v>11236</v>
          </cell>
        </row>
        <row r="1086">
          <cell r="A1086" t="str">
            <v>13VHE04</v>
          </cell>
          <cell r="B1086" t="str">
            <v>VHE04</v>
          </cell>
          <cell r="C1086">
            <v>13</v>
          </cell>
          <cell r="D1086">
            <v>19.41</v>
          </cell>
          <cell r="E1086">
            <v>13890</v>
          </cell>
          <cell r="F1086">
            <v>12040</v>
          </cell>
          <cell r="G1086">
            <v>11258</v>
          </cell>
        </row>
        <row r="1087">
          <cell r="A1087" t="str">
            <v>14VHE04</v>
          </cell>
          <cell r="B1087" t="str">
            <v>VHE04</v>
          </cell>
          <cell r="C1087">
            <v>14</v>
          </cell>
          <cell r="D1087">
            <v>19.239999999999998</v>
          </cell>
          <cell r="E1087">
            <v>13920</v>
          </cell>
          <cell r="F1087">
            <v>12064</v>
          </cell>
          <cell r="G1087">
            <v>11281</v>
          </cell>
        </row>
        <row r="1088">
          <cell r="A1088" t="str">
            <v>15VHE04</v>
          </cell>
          <cell r="B1088" t="str">
            <v>VHE04</v>
          </cell>
          <cell r="C1088">
            <v>15</v>
          </cell>
          <cell r="D1088">
            <v>19.079999999999998</v>
          </cell>
          <cell r="E1088">
            <v>13947</v>
          </cell>
          <cell r="F1088">
            <v>12088</v>
          </cell>
          <cell r="G1088">
            <v>11304</v>
          </cell>
        </row>
        <row r="1089">
          <cell r="A1089" t="str">
            <v>16VHE04</v>
          </cell>
          <cell r="B1089" t="str">
            <v>VHE04</v>
          </cell>
          <cell r="C1089">
            <v>16</v>
          </cell>
          <cell r="D1089">
            <v>18.89</v>
          </cell>
          <cell r="E1089">
            <v>13974</v>
          </cell>
          <cell r="F1089">
            <v>12112</v>
          </cell>
          <cell r="G1089">
            <v>11326</v>
          </cell>
        </row>
        <row r="1090">
          <cell r="A1090" t="str">
            <v>17VHE04</v>
          </cell>
          <cell r="B1090" t="str">
            <v>VHE04</v>
          </cell>
          <cell r="C1090">
            <v>17</v>
          </cell>
          <cell r="D1090">
            <v>18.8</v>
          </cell>
          <cell r="E1090">
            <v>14018</v>
          </cell>
          <cell r="F1090">
            <v>12149</v>
          </cell>
          <cell r="G1090">
            <v>11360</v>
          </cell>
        </row>
        <row r="1091">
          <cell r="A1091" t="str">
            <v>18VHE04</v>
          </cell>
          <cell r="B1091" t="str">
            <v>VHE04</v>
          </cell>
          <cell r="C1091">
            <v>18</v>
          </cell>
          <cell r="D1091">
            <v>18.63</v>
          </cell>
          <cell r="E1091">
            <v>14044</v>
          </cell>
          <cell r="F1091">
            <v>12173</v>
          </cell>
          <cell r="G1091">
            <v>11383</v>
          </cell>
        </row>
        <row r="1092">
          <cell r="A1092" t="str">
            <v>19VHE04</v>
          </cell>
          <cell r="B1092" t="str">
            <v>VHE04</v>
          </cell>
          <cell r="C1092">
            <v>19</v>
          </cell>
          <cell r="D1092">
            <v>18.45</v>
          </cell>
          <cell r="E1092">
            <v>14074</v>
          </cell>
          <cell r="F1092">
            <v>12197</v>
          </cell>
          <cell r="G1092">
            <v>11405</v>
          </cell>
        </row>
        <row r="1093">
          <cell r="A1093" t="str">
            <v>20VHE04</v>
          </cell>
          <cell r="B1093" t="str">
            <v>VHE04</v>
          </cell>
          <cell r="C1093">
            <v>20</v>
          </cell>
          <cell r="D1093">
            <v>18.36</v>
          </cell>
          <cell r="E1093">
            <v>14115</v>
          </cell>
          <cell r="F1093">
            <v>12233</v>
          </cell>
          <cell r="G1093">
            <v>11439</v>
          </cell>
        </row>
        <row r="1094">
          <cell r="A1094" t="str">
            <v>21VHE04</v>
          </cell>
          <cell r="B1094" t="str">
            <v>VHE04</v>
          </cell>
          <cell r="C1094">
            <v>21</v>
          </cell>
          <cell r="D1094">
            <v>18.170000000000002</v>
          </cell>
          <cell r="E1094">
            <v>14131</v>
          </cell>
          <cell r="F1094">
            <v>12245</v>
          </cell>
          <cell r="G1094">
            <v>11451</v>
          </cell>
        </row>
        <row r="1095">
          <cell r="A1095" t="str">
            <v>22VHE04</v>
          </cell>
          <cell r="B1095" t="str">
            <v>VHE04</v>
          </cell>
          <cell r="C1095">
            <v>22</v>
          </cell>
          <cell r="D1095">
            <v>18.05</v>
          </cell>
          <cell r="E1095">
            <v>14156</v>
          </cell>
          <cell r="F1095">
            <v>12269</v>
          </cell>
          <cell r="G1095">
            <v>11473</v>
          </cell>
        </row>
        <row r="1096">
          <cell r="A1096" t="str">
            <v>23VHE04</v>
          </cell>
          <cell r="B1096" t="str">
            <v>VHE04</v>
          </cell>
          <cell r="C1096">
            <v>23</v>
          </cell>
          <cell r="D1096">
            <v>17.920000000000002</v>
          </cell>
          <cell r="E1096">
            <v>14198</v>
          </cell>
          <cell r="F1096">
            <v>12306</v>
          </cell>
          <cell r="G1096">
            <v>11507</v>
          </cell>
        </row>
        <row r="1097">
          <cell r="A1097" t="str">
            <v>24VHE04</v>
          </cell>
          <cell r="B1097" t="str">
            <v>VHE04</v>
          </cell>
          <cell r="C1097">
            <v>24</v>
          </cell>
          <cell r="D1097">
            <v>17.84</v>
          </cell>
          <cell r="E1097">
            <v>14227</v>
          </cell>
          <cell r="F1097">
            <v>12330</v>
          </cell>
          <cell r="G1097">
            <v>11530</v>
          </cell>
        </row>
        <row r="1098">
          <cell r="A1098" t="str">
            <v>25VHE04</v>
          </cell>
          <cell r="B1098" t="str">
            <v>VHE04</v>
          </cell>
          <cell r="C1098">
            <v>25</v>
          </cell>
          <cell r="D1098">
            <v>17.649999999999999</v>
          </cell>
          <cell r="E1098">
            <v>14261</v>
          </cell>
          <cell r="F1098">
            <v>12360</v>
          </cell>
          <cell r="G1098">
            <v>11558</v>
          </cell>
        </row>
        <row r="1099">
          <cell r="A1099" t="str">
            <v>26VHE04</v>
          </cell>
          <cell r="B1099" t="str">
            <v>VHE04</v>
          </cell>
          <cell r="C1099">
            <v>26</v>
          </cell>
          <cell r="D1099">
            <v>17.46</v>
          </cell>
          <cell r="E1099">
            <v>14283</v>
          </cell>
          <cell r="F1099">
            <v>12378</v>
          </cell>
          <cell r="G1099">
            <v>11575</v>
          </cell>
        </row>
        <row r="1100">
          <cell r="A1100" t="str">
            <v>27VHE04</v>
          </cell>
          <cell r="B1100" t="str">
            <v>VHE04</v>
          </cell>
          <cell r="C1100">
            <v>27</v>
          </cell>
          <cell r="D1100">
            <v>17.37</v>
          </cell>
          <cell r="E1100">
            <v>14325</v>
          </cell>
          <cell r="F1100">
            <v>12415</v>
          </cell>
          <cell r="G1100">
            <v>11609</v>
          </cell>
        </row>
        <row r="1101">
          <cell r="A1101" t="str">
            <v>28VHE04</v>
          </cell>
          <cell r="B1101" t="str">
            <v>VHE04</v>
          </cell>
          <cell r="C1101">
            <v>28</v>
          </cell>
          <cell r="D1101">
            <v>17.170000000000002</v>
          </cell>
          <cell r="E1101">
            <v>14366</v>
          </cell>
          <cell r="F1101">
            <v>12451</v>
          </cell>
          <cell r="G1101">
            <v>11643</v>
          </cell>
        </row>
        <row r="1102">
          <cell r="A1102" t="str">
            <v>29VHE04</v>
          </cell>
          <cell r="B1102" t="str">
            <v>VHE04</v>
          </cell>
          <cell r="C1102">
            <v>29</v>
          </cell>
          <cell r="D1102">
            <v>17.079999999999998</v>
          </cell>
          <cell r="E1102">
            <v>14394</v>
          </cell>
          <cell r="F1102">
            <v>12475</v>
          </cell>
          <cell r="G1102">
            <v>11665</v>
          </cell>
        </row>
        <row r="1103">
          <cell r="A1103" t="str">
            <v>30VHE04</v>
          </cell>
          <cell r="B1103" t="str">
            <v>VHE04</v>
          </cell>
          <cell r="C1103">
            <v>30</v>
          </cell>
          <cell r="D1103">
            <v>16.91</v>
          </cell>
          <cell r="E1103">
            <v>14436</v>
          </cell>
          <cell r="F1103">
            <v>12511</v>
          </cell>
          <cell r="G1103">
            <v>11699</v>
          </cell>
        </row>
        <row r="1104">
          <cell r="A1104" t="str">
            <v>31VHE04</v>
          </cell>
          <cell r="B1104" t="str">
            <v>VHE04</v>
          </cell>
          <cell r="C1104">
            <v>31</v>
          </cell>
          <cell r="D1104">
            <v>16.75</v>
          </cell>
          <cell r="E1104">
            <v>14464</v>
          </cell>
          <cell r="F1104">
            <v>12535</v>
          </cell>
          <cell r="G1104">
            <v>11722</v>
          </cell>
        </row>
        <row r="1105">
          <cell r="A1105" t="str">
            <v>32VHE04</v>
          </cell>
          <cell r="B1105" t="str">
            <v>VHE04</v>
          </cell>
          <cell r="C1105">
            <v>32</v>
          </cell>
          <cell r="D1105">
            <v>16.649999999999999</v>
          </cell>
          <cell r="E1105">
            <v>14492</v>
          </cell>
          <cell r="F1105">
            <v>12560</v>
          </cell>
          <cell r="G1105">
            <v>11744</v>
          </cell>
        </row>
        <row r="1106">
          <cell r="A1106" t="str">
            <v>33VHE04</v>
          </cell>
          <cell r="B1106" t="str">
            <v>VHE04</v>
          </cell>
          <cell r="C1106">
            <v>33</v>
          </cell>
          <cell r="D1106">
            <v>16.53</v>
          </cell>
          <cell r="E1106">
            <v>14533</v>
          </cell>
          <cell r="F1106">
            <v>12596</v>
          </cell>
          <cell r="G1106">
            <v>11778</v>
          </cell>
        </row>
        <row r="1107">
          <cell r="A1107" t="str">
            <v>34VHE04</v>
          </cell>
          <cell r="B1107" t="str">
            <v>VHE04</v>
          </cell>
          <cell r="C1107">
            <v>34</v>
          </cell>
          <cell r="D1107">
            <v>16.41</v>
          </cell>
          <cell r="E1107">
            <v>14575</v>
          </cell>
          <cell r="F1107">
            <v>12632</v>
          </cell>
          <cell r="G1107">
            <v>11812</v>
          </cell>
        </row>
        <row r="1108">
          <cell r="A1108" t="str">
            <v>35VHE04</v>
          </cell>
          <cell r="B1108" t="str">
            <v>VHE04</v>
          </cell>
          <cell r="C1108">
            <v>35</v>
          </cell>
          <cell r="D1108">
            <v>16.3</v>
          </cell>
          <cell r="E1108">
            <v>14603</v>
          </cell>
          <cell r="F1108">
            <v>12656</v>
          </cell>
          <cell r="G1108">
            <v>11835</v>
          </cell>
        </row>
        <row r="1109">
          <cell r="A1109" t="str">
            <v>-5KEN01</v>
          </cell>
          <cell r="B1109" t="str">
            <v>KEN01</v>
          </cell>
          <cell r="C1109">
            <v>-5</v>
          </cell>
          <cell r="D1109">
            <v>10.199999999999999</v>
          </cell>
          <cell r="E1109">
            <v>14825</v>
          </cell>
          <cell r="F1109">
            <v>12541</v>
          </cell>
          <cell r="G1109">
            <v>11657</v>
          </cell>
        </row>
        <row r="1110">
          <cell r="A1110" t="str">
            <v>-4KEN01</v>
          </cell>
          <cell r="B1110" t="str">
            <v>KEN01</v>
          </cell>
          <cell r="C1110">
            <v>-4</v>
          </cell>
          <cell r="D1110">
            <v>10.14</v>
          </cell>
          <cell r="E1110">
            <v>14859</v>
          </cell>
          <cell r="F1110">
            <v>12571</v>
          </cell>
          <cell r="G1110">
            <v>11685</v>
          </cell>
        </row>
        <row r="1111">
          <cell r="A1111" t="str">
            <v>-3KEN01</v>
          </cell>
          <cell r="B1111" t="str">
            <v>KEN01</v>
          </cell>
          <cell r="C1111">
            <v>-3</v>
          </cell>
          <cell r="D1111">
            <v>10.09</v>
          </cell>
          <cell r="E1111">
            <v>14894</v>
          </cell>
          <cell r="F1111">
            <v>12600</v>
          </cell>
          <cell r="G1111">
            <v>11712</v>
          </cell>
        </row>
        <row r="1112">
          <cell r="A1112" t="str">
            <v>-2KEN01</v>
          </cell>
          <cell r="B1112" t="str">
            <v>KEN01</v>
          </cell>
          <cell r="C1112">
            <v>-2</v>
          </cell>
          <cell r="D1112">
            <v>10.029999999999999</v>
          </cell>
          <cell r="E1112">
            <v>14929</v>
          </cell>
          <cell r="F1112">
            <v>12630</v>
          </cell>
          <cell r="G1112">
            <v>11740</v>
          </cell>
        </row>
        <row r="1113">
          <cell r="A1113" t="str">
            <v>-1KEN01</v>
          </cell>
          <cell r="B1113" t="str">
            <v>KEN01</v>
          </cell>
          <cell r="C1113">
            <v>-1</v>
          </cell>
          <cell r="D1113">
            <v>9.9700000000000006</v>
          </cell>
          <cell r="E1113">
            <v>14964</v>
          </cell>
          <cell r="F1113">
            <v>12660</v>
          </cell>
          <cell r="G1113">
            <v>11767</v>
          </cell>
        </row>
        <row r="1114">
          <cell r="A1114" t="str">
            <v>0KEN01</v>
          </cell>
          <cell r="B1114" t="str">
            <v>KEN01</v>
          </cell>
          <cell r="C1114">
            <v>0</v>
          </cell>
          <cell r="D1114">
            <v>9.92</v>
          </cell>
          <cell r="E1114">
            <v>15000</v>
          </cell>
          <cell r="F1114">
            <v>12689</v>
          </cell>
          <cell r="G1114">
            <v>11795</v>
          </cell>
        </row>
        <row r="1115">
          <cell r="A1115" t="str">
            <v>1KEN01</v>
          </cell>
          <cell r="B1115" t="str">
            <v>KEN01</v>
          </cell>
          <cell r="C1115">
            <v>1</v>
          </cell>
          <cell r="D1115">
            <v>9.86</v>
          </cell>
          <cell r="E1115">
            <v>15035</v>
          </cell>
          <cell r="F1115">
            <v>12719</v>
          </cell>
          <cell r="G1115">
            <v>11823</v>
          </cell>
        </row>
        <row r="1116">
          <cell r="A1116" t="str">
            <v>2KEN01</v>
          </cell>
          <cell r="B1116" t="str">
            <v>KEN01</v>
          </cell>
          <cell r="C1116">
            <v>2</v>
          </cell>
          <cell r="D1116">
            <v>9.8000000000000007</v>
          </cell>
          <cell r="E1116">
            <v>15070</v>
          </cell>
          <cell r="F1116">
            <v>12749</v>
          </cell>
          <cell r="G1116">
            <v>11851</v>
          </cell>
        </row>
        <row r="1117">
          <cell r="A1117" t="str">
            <v>3KEN01</v>
          </cell>
          <cell r="B1117" t="str">
            <v>KEN01</v>
          </cell>
          <cell r="C1117">
            <v>3</v>
          </cell>
          <cell r="D1117">
            <v>9.75</v>
          </cell>
          <cell r="E1117">
            <v>15106</v>
          </cell>
          <cell r="F1117">
            <v>12779</v>
          </cell>
          <cell r="G1117">
            <v>11878</v>
          </cell>
        </row>
        <row r="1118">
          <cell r="A1118" t="str">
            <v>4KEN01</v>
          </cell>
          <cell r="B1118" t="str">
            <v>KEN01</v>
          </cell>
          <cell r="C1118">
            <v>4</v>
          </cell>
          <cell r="D1118">
            <v>9.69</v>
          </cell>
          <cell r="E1118">
            <v>15141</v>
          </cell>
          <cell r="F1118">
            <v>12809</v>
          </cell>
          <cell r="G1118">
            <v>11906</v>
          </cell>
        </row>
        <row r="1119">
          <cell r="A1119" t="str">
            <v>5KEN01</v>
          </cell>
          <cell r="B1119" t="str">
            <v>KEN01</v>
          </cell>
          <cell r="C1119">
            <v>5</v>
          </cell>
          <cell r="D1119">
            <v>9.6300000000000008</v>
          </cell>
          <cell r="E1119">
            <v>15177</v>
          </cell>
          <cell r="F1119">
            <v>12839</v>
          </cell>
          <cell r="G1119">
            <v>11934</v>
          </cell>
        </row>
        <row r="1120">
          <cell r="A1120" t="str">
            <v>6KEN01</v>
          </cell>
          <cell r="B1120" t="str">
            <v>KEN01</v>
          </cell>
          <cell r="C1120">
            <v>6</v>
          </cell>
          <cell r="D1120">
            <v>9.58</v>
          </cell>
          <cell r="E1120">
            <v>15213</v>
          </cell>
          <cell r="F1120">
            <v>12869</v>
          </cell>
          <cell r="G1120">
            <v>11962</v>
          </cell>
        </row>
        <row r="1121">
          <cell r="A1121" t="str">
            <v>7KEN01</v>
          </cell>
          <cell r="B1121" t="str">
            <v>KEN01</v>
          </cell>
          <cell r="C1121">
            <v>7</v>
          </cell>
          <cell r="D1121">
            <v>9.52</v>
          </cell>
          <cell r="E1121">
            <v>15248</v>
          </cell>
          <cell r="F1121">
            <v>12899</v>
          </cell>
          <cell r="G1121">
            <v>11990</v>
          </cell>
        </row>
        <row r="1122">
          <cell r="A1122" t="str">
            <v>8KEN01</v>
          </cell>
          <cell r="B1122" t="str">
            <v>KEN01</v>
          </cell>
          <cell r="C1122">
            <v>8</v>
          </cell>
          <cell r="D1122">
            <v>9.4600000000000009</v>
          </cell>
          <cell r="E1122">
            <v>15284</v>
          </cell>
          <cell r="F1122">
            <v>12929</v>
          </cell>
          <cell r="G1122">
            <v>12018</v>
          </cell>
        </row>
        <row r="1123">
          <cell r="A1123" t="str">
            <v>9KEN01</v>
          </cell>
          <cell r="B1123" t="str">
            <v>KEN01</v>
          </cell>
          <cell r="C1123">
            <v>9</v>
          </cell>
          <cell r="D1123">
            <v>9.4</v>
          </cell>
          <cell r="E1123">
            <v>15319</v>
          </cell>
          <cell r="F1123">
            <v>12959</v>
          </cell>
          <cell r="G1123">
            <v>12046</v>
          </cell>
        </row>
        <row r="1124">
          <cell r="A1124" t="str">
            <v>10KEN01</v>
          </cell>
          <cell r="B1124" t="str">
            <v>KEN01</v>
          </cell>
          <cell r="C1124">
            <v>10</v>
          </cell>
          <cell r="D1124">
            <v>9.35</v>
          </cell>
          <cell r="E1124">
            <v>15355</v>
          </cell>
          <cell r="F1124">
            <v>12990</v>
          </cell>
          <cell r="G1124">
            <v>12074</v>
          </cell>
        </row>
        <row r="1125">
          <cell r="A1125" t="str">
            <v>11KEN01</v>
          </cell>
          <cell r="B1125" t="str">
            <v>KEN01</v>
          </cell>
          <cell r="C1125">
            <v>11</v>
          </cell>
          <cell r="D1125">
            <v>9.2899999999999991</v>
          </cell>
          <cell r="E1125">
            <v>15378</v>
          </cell>
          <cell r="F1125">
            <v>13010</v>
          </cell>
          <cell r="G1125">
            <v>12093</v>
          </cell>
        </row>
        <row r="1126">
          <cell r="A1126" t="str">
            <v>12KEN01</v>
          </cell>
          <cell r="B1126" t="str">
            <v>KEN01</v>
          </cell>
          <cell r="C1126">
            <v>12</v>
          </cell>
          <cell r="D1126">
            <v>9.23</v>
          </cell>
          <cell r="E1126">
            <v>15414</v>
          </cell>
          <cell r="F1126">
            <v>13040</v>
          </cell>
          <cell r="G1126">
            <v>12121</v>
          </cell>
        </row>
        <row r="1127">
          <cell r="A1127" t="str">
            <v>13KEN01</v>
          </cell>
          <cell r="B1127" t="str">
            <v>KEN01</v>
          </cell>
          <cell r="C1127">
            <v>13</v>
          </cell>
          <cell r="D1127">
            <v>9.18</v>
          </cell>
          <cell r="E1127">
            <v>15449</v>
          </cell>
          <cell r="F1127">
            <v>13070</v>
          </cell>
          <cell r="G1127">
            <v>12148</v>
          </cell>
        </row>
        <row r="1128">
          <cell r="A1128" t="str">
            <v>14KEN01</v>
          </cell>
          <cell r="B1128" t="str">
            <v>KEN01</v>
          </cell>
          <cell r="C1128">
            <v>14</v>
          </cell>
          <cell r="D1128">
            <v>9.1199999999999992</v>
          </cell>
          <cell r="E1128">
            <v>15485</v>
          </cell>
          <cell r="F1128">
            <v>13100</v>
          </cell>
          <cell r="G1128">
            <v>12176</v>
          </cell>
        </row>
        <row r="1129">
          <cell r="A1129" t="str">
            <v>15KEN01</v>
          </cell>
          <cell r="B1129" t="str">
            <v>KEN01</v>
          </cell>
          <cell r="C1129">
            <v>15</v>
          </cell>
          <cell r="D1129">
            <v>9.06</v>
          </cell>
          <cell r="E1129">
            <v>15520</v>
          </cell>
          <cell r="F1129">
            <v>13130</v>
          </cell>
          <cell r="G1129">
            <v>12204</v>
          </cell>
        </row>
        <row r="1130">
          <cell r="A1130" t="str">
            <v>16KEN01</v>
          </cell>
          <cell r="B1130" t="str">
            <v>KEN01</v>
          </cell>
          <cell r="C1130">
            <v>16</v>
          </cell>
          <cell r="D1130">
            <v>9.01</v>
          </cell>
          <cell r="E1130">
            <v>15567</v>
          </cell>
          <cell r="F1130">
            <v>13170</v>
          </cell>
          <cell r="G1130">
            <v>12242</v>
          </cell>
        </row>
        <row r="1131">
          <cell r="A1131" t="str">
            <v>17KEN01</v>
          </cell>
          <cell r="B1131" t="str">
            <v>KEN01</v>
          </cell>
          <cell r="C1131">
            <v>17</v>
          </cell>
          <cell r="D1131">
            <v>8.9499999999999993</v>
          </cell>
          <cell r="E1131">
            <v>15603</v>
          </cell>
          <cell r="F1131">
            <v>13200</v>
          </cell>
          <cell r="G1131">
            <v>12269</v>
          </cell>
        </row>
        <row r="1132">
          <cell r="A1132" t="str">
            <v>18KEN01</v>
          </cell>
          <cell r="B1132" t="str">
            <v>KEN01</v>
          </cell>
          <cell r="C1132">
            <v>18</v>
          </cell>
          <cell r="D1132">
            <v>8.89</v>
          </cell>
          <cell r="E1132">
            <v>15650</v>
          </cell>
          <cell r="F1132">
            <v>13240</v>
          </cell>
          <cell r="G1132">
            <v>12307</v>
          </cell>
        </row>
        <row r="1133">
          <cell r="A1133" t="str">
            <v>19KEN01</v>
          </cell>
          <cell r="B1133" t="str">
            <v>KEN01</v>
          </cell>
          <cell r="C1133">
            <v>19</v>
          </cell>
          <cell r="D1133">
            <v>8.84</v>
          </cell>
          <cell r="E1133">
            <v>15686</v>
          </cell>
          <cell r="F1133">
            <v>13270</v>
          </cell>
          <cell r="G1133">
            <v>12335</v>
          </cell>
        </row>
        <row r="1134">
          <cell r="A1134" t="str">
            <v>20KEN01</v>
          </cell>
          <cell r="B1134" t="str">
            <v>KEN01</v>
          </cell>
          <cell r="C1134">
            <v>20</v>
          </cell>
          <cell r="D1134">
            <v>8.7799999999999994</v>
          </cell>
          <cell r="E1134">
            <v>15721</v>
          </cell>
          <cell r="F1134">
            <v>13300</v>
          </cell>
          <cell r="G1134">
            <v>12362</v>
          </cell>
        </row>
        <row r="1135">
          <cell r="A1135" t="str">
            <v>21KEN01</v>
          </cell>
          <cell r="B1135" t="str">
            <v>KEN01</v>
          </cell>
          <cell r="C1135">
            <v>21</v>
          </cell>
          <cell r="D1135">
            <v>8.7200000000000006</v>
          </cell>
          <cell r="E1135">
            <v>15758</v>
          </cell>
          <cell r="F1135">
            <v>13331</v>
          </cell>
          <cell r="G1135">
            <v>12392</v>
          </cell>
        </row>
        <row r="1136">
          <cell r="A1136" t="str">
            <v>22KEN01</v>
          </cell>
          <cell r="B1136" t="str">
            <v>KEN01</v>
          </cell>
          <cell r="C1136">
            <v>22</v>
          </cell>
          <cell r="D1136">
            <v>8.67</v>
          </cell>
          <cell r="E1136">
            <v>15795</v>
          </cell>
          <cell r="F1136">
            <v>13362</v>
          </cell>
          <cell r="G1136">
            <v>12421</v>
          </cell>
        </row>
        <row r="1137">
          <cell r="A1137" t="str">
            <v>23KEN01</v>
          </cell>
          <cell r="B1137" t="str">
            <v>KEN01</v>
          </cell>
          <cell r="C1137">
            <v>23</v>
          </cell>
          <cell r="D1137">
            <v>8.61</v>
          </cell>
          <cell r="E1137">
            <v>15832</v>
          </cell>
          <cell r="F1137">
            <v>13394</v>
          </cell>
          <cell r="G1137">
            <v>12450</v>
          </cell>
        </row>
        <row r="1138">
          <cell r="A1138" t="str">
            <v>24KEN01</v>
          </cell>
          <cell r="B1138" t="str">
            <v>KEN01</v>
          </cell>
          <cell r="C1138">
            <v>24</v>
          </cell>
          <cell r="D1138">
            <v>8.5500000000000007</v>
          </cell>
          <cell r="E1138">
            <v>15870</v>
          </cell>
          <cell r="F1138">
            <v>13425</v>
          </cell>
          <cell r="G1138">
            <v>12479</v>
          </cell>
        </row>
        <row r="1139">
          <cell r="A1139" t="str">
            <v>25KEN01</v>
          </cell>
          <cell r="B1139" t="str">
            <v>KEN01</v>
          </cell>
          <cell r="C1139">
            <v>25</v>
          </cell>
          <cell r="D1139">
            <v>8.49</v>
          </cell>
          <cell r="E1139">
            <v>15907</v>
          </cell>
          <cell r="F1139">
            <v>13457</v>
          </cell>
          <cell r="G1139">
            <v>12508</v>
          </cell>
        </row>
        <row r="1140">
          <cell r="A1140" t="str">
            <v>-5KEN02</v>
          </cell>
          <cell r="B1140" t="str">
            <v>KEN02</v>
          </cell>
          <cell r="C1140">
            <v>-5</v>
          </cell>
          <cell r="D1140">
            <v>10.199999999999999</v>
          </cell>
          <cell r="E1140">
            <v>14732</v>
          </cell>
          <cell r="F1140">
            <v>12292</v>
          </cell>
          <cell r="G1140">
            <v>11569</v>
          </cell>
        </row>
        <row r="1141">
          <cell r="A1141" t="str">
            <v>-4KEN02</v>
          </cell>
          <cell r="B1141" t="str">
            <v>KEN02</v>
          </cell>
          <cell r="C1141">
            <v>-4</v>
          </cell>
          <cell r="D1141">
            <v>10.14</v>
          </cell>
          <cell r="E1141">
            <v>14767</v>
          </cell>
          <cell r="F1141">
            <v>12321</v>
          </cell>
          <cell r="G1141">
            <v>11596</v>
          </cell>
        </row>
        <row r="1142">
          <cell r="A1142" t="str">
            <v>-3KEN02</v>
          </cell>
          <cell r="B1142" t="str">
            <v>KEN02</v>
          </cell>
          <cell r="C1142">
            <v>-3</v>
          </cell>
          <cell r="D1142">
            <v>10.09</v>
          </cell>
          <cell r="E1142">
            <v>14801</v>
          </cell>
          <cell r="F1142">
            <v>12350</v>
          </cell>
          <cell r="G1142">
            <v>11623</v>
          </cell>
        </row>
        <row r="1143">
          <cell r="A1143" t="str">
            <v>-2KEN02</v>
          </cell>
          <cell r="B1143" t="str">
            <v>KEN02</v>
          </cell>
          <cell r="C1143">
            <v>-2</v>
          </cell>
          <cell r="D1143">
            <v>10.029999999999999</v>
          </cell>
          <cell r="E1143">
            <v>14836</v>
          </cell>
          <cell r="F1143">
            <v>12379</v>
          </cell>
          <cell r="G1143">
            <v>11650</v>
          </cell>
        </row>
        <row r="1144">
          <cell r="A1144" t="str">
            <v>-1KEN02</v>
          </cell>
          <cell r="B1144" t="str">
            <v>KEN02</v>
          </cell>
          <cell r="C1144">
            <v>-1</v>
          </cell>
          <cell r="D1144">
            <v>9.9700000000000006</v>
          </cell>
          <cell r="E1144">
            <v>14871</v>
          </cell>
          <cell r="F1144">
            <v>12408</v>
          </cell>
          <cell r="G1144">
            <v>11678</v>
          </cell>
        </row>
        <row r="1145">
          <cell r="A1145" t="str">
            <v>0KEN02</v>
          </cell>
          <cell r="B1145" t="str">
            <v>KEN02</v>
          </cell>
          <cell r="C1145">
            <v>0</v>
          </cell>
          <cell r="D1145">
            <v>9.92</v>
          </cell>
          <cell r="E1145">
            <v>14906</v>
          </cell>
          <cell r="F1145">
            <v>12437</v>
          </cell>
          <cell r="G1145">
            <v>11705</v>
          </cell>
        </row>
        <row r="1146">
          <cell r="A1146" t="str">
            <v>1KEN02</v>
          </cell>
          <cell r="B1146" t="str">
            <v>KEN02</v>
          </cell>
          <cell r="C1146">
            <v>1</v>
          </cell>
          <cell r="D1146">
            <v>9.86</v>
          </cell>
          <cell r="E1146">
            <v>14941</v>
          </cell>
          <cell r="F1146">
            <v>12466</v>
          </cell>
          <cell r="G1146">
            <v>11733</v>
          </cell>
        </row>
        <row r="1147">
          <cell r="A1147" t="str">
            <v>2KEN02</v>
          </cell>
          <cell r="B1147" t="str">
            <v>KEN02</v>
          </cell>
          <cell r="C1147">
            <v>2</v>
          </cell>
          <cell r="D1147">
            <v>9.8000000000000007</v>
          </cell>
          <cell r="E1147">
            <v>14976</v>
          </cell>
          <cell r="F1147">
            <v>12496</v>
          </cell>
          <cell r="G1147">
            <v>11760</v>
          </cell>
        </row>
        <row r="1148">
          <cell r="A1148" t="str">
            <v>3KEN02</v>
          </cell>
          <cell r="B1148" t="str">
            <v>KEN02</v>
          </cell>
          <cell r="C1148">
            <v>3</v>
          </cell>
          <cell r="D1148">
            <v>9.75</v>
          </cell>
          <cell r="E1148">
            <v>15011</v>
          </cell>
          <cell r="F1148">
            <v>12525</v>
          </cell>
          <cell r="G1148">
            <v>11788</v>
          </cell>
        </row>
        <row r="1149">
          <cell r="A1149" t="str">
            <v>4KEN02</v>
          </cell>
          <cell r="B1149" t="str">
            <v>KEN02</v>
          </cell>
          <cell r="C1149">
            <v>4</v>
          </cell>
          <cell r="D1149">
            <v>9.69</v>
          </cell>
          <cell r="E1149">
            <v>15047</v>
          </cell>
          <cell r="F1149">
            <v>12554</v>
          </cell>
          <cell r="G1149">
            <v>11816</v>
          </cell>
        </row>
        <row r="1150">
          <cell r="A1150" t="str">
            <v>5KEN02</v>
          </cell>
          <cell r="B1150" t="str">
            <v>KEN02</v>
          </cell>
          <cell r="C1150">
            <v>5</v>
          </cell>
          <cell r="D1150">
            <v>9.6300000000000008</v>
          </cell>
          <cell r="E1150">
            <v>15082</v>
          </cell>
          <cell r="F1150">
            <v>12584</v>
          </cell>
          <cell r="G1150">
            <v>11844</v>
          </cell>
        </row>
        <row r="1151">
          <cell r="A1151" t="str">
            <v>6KEN02</v>
          </cell>
          <cell r="B1151" t="str">
            <v>KEN02</v>
          </cell>
          <cell r="C1151">
            <v>6</v>
          </cell>
          <cell r="D1151">
            <v>9.58</v>
          </cell>
          <cell r="E1151">
            <v>15118</v>
          </cell>
          <cell r="F1151">
            <v>12614</v>
          </cell>
          <cell r="G1151">
            <v>11871</v>
          </cell>
        </row>
        <row r="1152">
          <cell r="A1152" t="str">
            <v>7KEN02</v>
          </cell>
          <cell r="B1152" t="str">
            <v>KEN02</v>
          </cell>
          <cell r="C1152">
            <v>7</v>
          </cell>
          <cell r="D1152">
            <v>9.52</v>
          </cell>
          <cell r="E1152">
            <v>15153</v>
          </cell>
          <cell r="F1152">
            <v>12643</v>
          </cell>
          <cell r="G1152">
            <v>11899</v>
          </cell>
        </row>
        <row r="1153">
          <cell r="A1153" t="str">
            <v>8KEN02</v>
          </cell>
          <cell r="B1153" t="str">
            <v>KEN02</v>
          </cell>
          <cell r="C1153">
            <v>8</v>
          </cell>
          <cell r="D1153">
            <v>9.4600000000000009</v>
          </cell>
          <cell r="E1153">
            <v>15188</v>
          </cell>
          <cell r="F1153">
            <v>12672</v>
          </cell>
          <cell r="G1153">
            <v>11927</v>
          </cell>
        </row>
        <row r="1154">
          <cell r="A1154" t="str">
            <v>9KEN02</v>
          </cell>
          <cell r="B1154" t="str">
            <v>KEN02</v>
          </cell>
          <cell r="C1154">
            <v>9</v>
          </cell>
          <cell r="D1154">
            <v>9.4</v>
          </cell>
          <cell r="E1154">
            <v>15223</v>
          </cell>
          <cell r="F1154">
            <v>12702</v>
          </cell>
          <cell r="G1154">
            <v>11955</v>
          </cell>
        </row>
        <row r="1155">
          <cell r="A1155" t="str">
            <v>10KEN02</v>
          </cell>
          <cell r="B1155" t="str">
            <v>KEN02</v>
          </cell>
          <cell r="C1155">
            <v>10</v>
          </cell>
          <cell r="D1155">
            <v>9.35</v>
          </cell>
          <cell r="E1155">
            <v>15259</v>
          </cell>
          <cell r="F1155">
            <v>12731</v>
          </cell>
          <cell r="G1155">
            <v>11982</v>
          </cell>
        </row>
        <row r="1156">
          <cell r="A1156" t="str">
            <v>11KEN02</v>
          </cell>
          <cell r="B1156" t="str">
            <v>KEN02</v>
          </cell>
          <cell r="C1156">
            <v>11</v>
          </cell>
          <cell r="D1156">
            <v>9.2899999999999991</v>
          </cell>
          <cell r="E1156">
            <v>15282</v>
          </cell>
          <cell r="F1156">
            <v>12751</v>
          </cell>
          <cell r="G1156">
            <v>12001</v>
          </cell>
        </row>
        <row r="1157">
          <cell r="A1157" t="str">
            <v>12KEN02</v>
          </cell>
          <cell r="B1157" t="str">
            <v>KEN02</v>
          </cell>
          <cell r="C1157">
            <v>12</v>
          </cell>
          <cell r="D1157">
            <v>9.23</v>
          </cell>
          <cell r="E1157">
            <v>15317</v>
          </cell>
          <cell r="F1157">
            <v>12780</v>
          </cell>
          <cell r="G1157">
            <v>12028</v>
          </cell>
        </row>
        <row r="1158">
          <cell r="A1158" t="str">
            <v>13KEN02</v>
          </cell>
          <cell r="B1158" t="str">
            <v>KEN02</v>
          </cell>
          <cell r="C1158">
            <v>13</v>
          </cell>
          <cell r="D1158">
            <v>9.18</v>
          </cell>
          <cell r="E1158">
            <v>15353</v>
          </cell>
          <cell r="F1158">
            <v>12810</v>
          </cell>
          <cell r="G1158">
            <v>12056</v>
          </cell>
        </row>
        <row r="1159">
          <cell r="A1159" t="str">
            <v>14KEN02</v>
          </cell>
          <cell r="B1159" t="str">
            <v>KEN02</v>
          </cell>
          <cell r="C1159">
            <v>14</v>
          </cell>
          <cell r="D1159">
            <v>9.1199999999999992</v>
          </cell>
          <cell r="E1159">
            <v>15388</v>
          </cell>
          <cell r="F1159">
            <v>12839</v>
          </cell>
          <cell r="G1159">
            <v>12084</v>
          </cell>
        </row>
        <row r="1160">
          <cell r="A1160" t="str">
            <v>15KEN02</v>
          </cell>
          <cell r="B1160" t="str">
            <v>KEN02</v>
          </cell>
          <cell r="C1160">
            <v>15</v>
          </cell>
          <cell r="D1160">
            <v>9.06</v>
          </cell>
          <cell r="E1160">
            <v>15423</v>
          </cell>
          <cell r="F1160">
            <v>12869</v>
          </cell>
          <cell r="G1160">
            <v>12111</v>
          </cell>
        </row>
        <row r="1161">
          <cell r="A1161" t="str">
            <v>16KEN02</v>
          </cell>
          <cell r="B1161" t="str">
            <v>KEN02</v>
          </cell>
          <cell r="C1161">
            <v>16</v>
          </cell>
          <cell r="D1161">
            <v>9.01</v>
          </cell>
          <cell r="E1161">
            <v>15470</v>
          </cell>
          <cell r="F1161">
            <v>12908</v>
          </cell>
          <cell r="G1161">
            <v>12148</v>
          </cell>
        </row>
        <row r="1162">
          <cell r="A1162" t="str">
            <v>17KEN02</v>
          </cell>
          <cell r="B1162" t="str">
            <v>KEN02</v>
          </cell>
          <cell r="C1162">
            <v>17</v>
          </cell>
          <cell r="D1162">
            <v>8.9499999999999993</v>
          </cell>
          <cell r="E1162">
            <v>15505</v>
          </cell>
          <cell r="F1162">
            <v>12937</v>
          </cell>
          <cell r="G1162">
            <v>12176</v>
          </cell>
        </row>
        <row r="1163">
          <cell r="A1163" t="str">
            <v>18KEN02</v>
          </cell>
          <cell r="B1163" t="str">
            <v>KEN02</v>
          </cell>
          <cell r="C1163">
            <v>18</v>
          </cell>
          <cell r="D1163">
            <v>8.89</v>
          </cell>
          <cell r="E1163">
            <v>15553</v>
          </cell>
          <cell r="F1163">
            <v>12976</v>
          </cell>
          <cell r="G1163">
            <v>12213</v>
          </cell>
        </row>
        <row r="1164">
          <cell r="A1164" t="str">
            <v>19KEN02</v>
          </cell>
          <cell r="B1164" t="str">
            <v>KEN02</v>
          </cell>
          <cell r="C1164">
            <v>19</v>
          </cell>
          <cell r="D1164">
            <v>8.84</v>
          </cell>
          <cell r="E1164">
            <v>15588</v>
          </cell>
          <cell r="F1164">
            <v>13006</v>
          </cell>
          <cell r="G1164">
            <v>12241</v>
          </cell>
        </row>
        <row r="1165">
          <cell r="A1165" t="str">
            <v>20KEN02</v>
          </cell>
          <cell r="B1165" t="str">
            <v>KEN02</v>
          </cell>
          <cell r="C1165">
            <v>20</v>
          </cell>
          <cell r="D1165">
            <v>8.7799999999999994</v>
          </cell>
          <cell r="E1165">
            <v>15623</v>
          </cell>
          <cell r="F1165">
            <v>13035</v>
          </cell>
          <cell r="G1165">
            <v>12268</v>
          </cell>
        </row>
        <row r="1166">
          <cell r="A1166" t="str">
            <v>21KEN02</v>
          </cell>
          <cell r="B1166" t="str">
            <v>KEN02</v>
          </cell>
          <cell r="C1166">
            <v>21</v>
          </cell>
          <cell r="D1166">
            <v>8.7200000000000006</v>
          </cell>
          <cell r="E1166">
            <v>15660</v>
          </cell>
          <cell r="F1166">
            <v>13066</v>
          </cell>
          <cell r="G1166">
            <v>12297</v>
          </cell>
        </row>
        <row r="1167">
          <cell r="A1167" t="str">
            <v>22KEN02</v>
          </cell>
          <cell r="B1167" t="str">
            <v>KEN02</v>
          </cell>
          <cell r="C1167">
            <v>22</v>
          </cell>
          <cell r="D1167">
            <v>8.67</v>
          </cell>
          <cell r="E1167">
            <v>15697</v>
          </cell>
          <cell r="F1167">
            <v>13097</v>
          </cell>
          <cell r="G1167">
            <v>12326</v>
          </cell>
        </row>
        <row r="1168">
          <cell r="A1168" t="str">
            <v>23KEN02</v>
          </cell>
          <cell r="B1168" t="str">
            <v>KEN02</v>
          </cell>
          <cell r="C1168">
            <v>23</v>
          </cell>
          <cell r="D1168">
            <v>8.61</v>
          </cell>
          <cell r="E1168">
            <v>15733</v>
          </cell>
          <cell r="F1168">
            <v>13127</v>
          </cell>
          <cell r="G1168">
            <v>12355</v>
          </cell>
        </row>
        <row r="1169">
          <cell r="A1169" t="str">
            <v>24KEN02</v>
          </cell>
          <cell r="B1169" t="str">
            <v>KEN02</v>
          </cell>
          <cell r="C1169">
            <v>24</v>
          </cell>
          <cell r="D1169">
            <v>8.5500000000000007</v>
          </cell>
          <cell r="E1169">
            <v>15770</v>
          </cell>
          <cell r="F1169">
            <v>13158</v>
          </cell>
          <cell r="G1169">
            <v>12384</v>
          </cell>
        </row>
        <row r="1170">
          <cell r="A1170" t="str">
            <v>25KEN02</v>
          </cell>
          <cell r="B1170" t="str">
            <v>KEN02</v>
          </cell>
          <cell r="C1170">
            <v>25</v>
          </cell>
          <cell r="D1170">
            <v>8.49</v>
          </cell>
          <cell r="E1170">
            <v>15808</v>
          </cell>
          <cell r="F1170">
            <v>13189</v>
          </cell>
          <cell r="G1170">
            <v>12413</v>
          </cell>
        </row>
        <row r="1171">
          <cell r="A1171" t="str">
            <v>5ERI01</v>
          </cell>
          <cell r="B1171" t="str">
            <v>ERI01</v>
          </cell>
          <cell r="C1171">
            <v>5</v>
          </cell>
          <cell r="D1171">
            <v>32.56</v>
          </cell>
          <cell r="E1171">
            <v>11121</v>
          </cell>
          <cell r="F1171">
            <v>10117</v>
          </cell>
          <cell r="G1171">
            <v>9497</v>
          </cell>
        </row>
        <row r="1172">
          <cell r="A1172" t="str">
            <v>6ERI01</v>
          </cell>
          <cell r="B1172" t="str">
            <v>ERI01</v>
          </cell>
          <cell r="C1172">
            <v>6</v>
          </cell>
          <cell r="D1172">
            <v>32.450000000000003</v>
          </cell>
          <cell r="E1172">
            <v>11141</v>
          </cell>
          <cell r="F1172">
            <v>10133</v>
          </cell>
          <cell r="G1172">
            <v>9499</v>
          </cell>
        </row>
        <row r="1173">
          <cell r="A1173" t="str">
            <v>7ERI01</v>
          </cell>
          <cell r="B1173" t="str">
            <v>ERI01</v>
          </cell>
          <cell r="C1173">
            <v>7</v>
          </cell>
          <cell r="D1173">
            <v>32.33</v>
          </cell>
          <cell r="E1173">
            <v>11163</v>
          </cell>
          <cell r="F1173">
            <v>10150</v>
          </cell>
          <cell r="G1173">
            <v>9502</v>
          </cell>
        </row>
        <row r="1174">
          <cell r="A1174" t="str">
            <v>8ERI01</v>
          </cell>
          <cell r="B1174" t="str">
            <v>ERI01</v>
          </cell>
          <cell r="C1174">
            <v>8</v>
          </cell>
          <cell r="D1174">
            <v>32.19</v>
          </cell>
          <cell r="E1174">
            <v>11186</v>
          </cell>
          <cell r="F1174">
            <v>10169</v>
          </cell>
          <cell r="G1174">
            <v>9506</v>
          </cell>
        </row>
        <row r="1175">
          <cell r="A1175" t="str">
            <v>9ERI01</v>
          </cell>
          <cell r="B1175" t="str">
            <v>ERI01</v>
          </cell>
          <cell r="C1175">
            <v>9</v>
          </cell>
          <cell r="D1175">
            <v>32.04</v>
          </cell>
          <cell r="E1175">
            <v>11211</v>
          </cell>
          <cell r="F1175">
            <v>10189</v>
          </cell>
          <cell r="G1175">
            <v>9512</v>
          </cell>
        </row>
        <row r="1176">
          <cell r="A1176" t="str">
            <v>10ERI01</v>
          </cell>
          <cell r="B1176" t="str">
            <v>ERI01</v>
          </cell>
          <cell r="C1176">
            <v>10</v>
          </cell>
          <cell r="D1176">
            <v>31.88</v>
          </cell>
          <cell r="E1176">
            <v>11238</v>
          </cell>
          <cell r="F1176">
            <v>10210</v>
          </cell>
          <cell r="G1176">
            <v>9519</v>
          </cell>
        </row>
        <row r="1177">
          <cell r="A1177" t="str">
            <v>11ERI01</v>
          </cell>
          <cell r="B1177" t="str">
            <v>ERI01</v>
          </cell>
          <cell r="C1177">
            <v>11</v>
          </cell>
          <cell r="D1177">
            <v>31.72</v>
          </cell>
          <cell r="E1177">
            <v>11265</v>
          </cell>
          <cell r="F1177">
            <v>10232</v>
          </cell>
          <cell r="G1177">
            <v>9527</v>
          </cell>
        </row>
        <row r="1178">
          <cell r="A1178" t="str">
            <v>12ERI01</v>
          </cell>
          <cell r="B1178" t="str">
            <v>ERI01</v>
          </cell>
          <cell r="C1178">
            <v>12</v>
          </cell>
          <cell r="D1178">
            <v>31.54</v>
          </cell>
          <cell r="E1178">
            <v>11295</v>
          </cell>
          <cell r="F1178">
            <v>10255</v>
          </cell>
          <cell r="G1178">
            <v>9537</v>
          </cell>
        </row>
        <row r="1179">
          <cell r="A1179" t="str">
            <v>13ERI01</v>
          </cell>
          <cell r="B1179" t="str">
            <v>ERI01</v>
          </cell>
          <cell r="C1179">
            <v>13</v>
          </cell>
          <cell r="D1179">
            <v>31.36</v>
          </cell>
          <cell r="E1179">
            <v>11325</v>
          </cell>
          <cell r="F1179">
            <v>10279</v>
          </cell>
          <cell r="G1179">
            <v>9547</v>
          </cell>
        </row>
        <row r="1180">
          <cell r="A1180" t="str">
            <v>14ERI01</v>
          </cell>
          <cell r="B1180" t="str">
            <v>ERI01</v>
          </cell>
          <cell r="C1180">
            <v>14</v>
          </cell>
          <cell r="D1180">
            <v>31.17</v>
          </cell>
          <cell r="E1180">
            <v>11357</v>
          </cell>
          <cell r="F1180">
            <v>10303</v>
          </cell>
          <cell r="G1180">
            <v>9559</v>
          </cell>
        </row>
        <row r="1181">
          <cell r="A1181" t="str">
            <v>15ERI01</v>
          </cell>
          <cell r="B1181" t="str">
            <v>ERI01</v>
          </cell>
          <cell r="C1181">
            <v>15</v>
          </cell>
          <cell r="D1181">
            <v>30.98</v>
          </cell>
          <cell r="E1181">
            <v>11389</v>
          </cell>
          <cell r="F1181">
            <v>10329</v>
          </cell>
          <cell r="G1181">
            <v>9572</v>
          </cell>
        </row>
        <row r="1182">
          <cell r="A1182" t="str">
            <v>16ERI01</v>
          </cell>
          <cell r="B1182" t="str">
            <v>ERI01</v>
          </cell>
          <cell r="C1182">
            <v>16</v>
          </cell>
          <cell r="D1182">
            <v>30.78</v>
          </cell>
          <cell r="E1182">
            <v>11423</v>
          </cell>
          <cell r="F1182">
            <v>10355</v>
          </cell>
          <cell r="G1182">
            <v>9585</v>
          </cell>
        </row>
        <row r="1183">
          <cell r="A1183" t="str">
            <v>17ERI01</v>
          </cell>
          <cell r="B1183" t="str">
            <v>ERI01</v>
          </cell>
          <cell r="C1183">
            <v>17</v>
          </cell>
          <cell r="D1183">
            <v>30.58</v>
          </cell>
          <cell r="E1183">
            <v>11458</v>
          </cell>
          <cell r="F1183">
            <v>10382</v>
          </cell>
          <cell r="G1183">
            <v>9600</v>
          </cell>
        </row>
        <row r="1184">
          <cell r="A1184" t="str">
            <v>18ERI01</v>
          </cell>
          <cell r="B1184" t="str">
            <v>ERI01</v>
          </cell>
          <cell r="C1184">
            <v>18</v>
          </cell>
          <cell r="D1184">
            <v>30.38</v>
          </cell>
          <cell r="E1184">
            <v>11494</v>
          </cell>
          <cell r="F1184">
            <v>10410</v>
          </cell>
          <cell r="G1184">
            <v>9615</v>
          </cell>
        </row>
        <row r="1185">
          <cell r="A1185" t="str">
            <v>19ERI01</v>
          </cell>
          <cell r="B1185" t="str">
            <v>ERI01</v>
          </cell>
          <cell r="C1185">
            <v>19</v>
          </cell>
          <cell r="D1185">
            <v>30.18</v>
          </cell>
          <cell r="E1185">
            <v>11531</v>
          </cell>
          <cell r="F1185">
            <v>10438</v>
          </cell>
          <cell r="G1185">
            <v>9631</v>
          </cell>
        </row>
        <row r="1186">
          <cell r="A1186" t="str">
            <v>20ERI01</v>
          </cell>
          <cell r="B1186" t="str">
            <v>ERI01</v>
          </cell>
          <cell r="C1186">
            <v>20</v>
          </cell>
          <cell r="D1186">
            <v>29.97</v>
          </cell>
          <cell r="E1186">
            <v>11568</v>
          </cell>
          <cell r="F1186">
            <v>10467</v>
          </cell>
          <cell r="G1186">
            <v>9649</v>
          </cell>
        </row>
        <row r="1187">
          <cell r="A1187" t="str">
            <v>21ERI01</v>
          </cell>
          <cell r="B1187" t="str">
            <v>ERI01</v>
          </cell>
          <cell r="C1187">
            <v>21</v>
          </cell>
          <cell r="D1187">
            <v>29.76</v>
          </cell>
          <cell r="E1187">
            <v>11607</v>
          </cell>
          <cell r="F1187">
            <v>10497</v>
          </cell>
          <cell r="G1187">
            <v>9666</v>
          </cell>
        </row>
        <row r="1188">
          <cell r="A1188" t="str">
            <v>22ERI01</v>
          </cell>
          <cell r="B1188" t="str">
            <v>ERI01</v>
          </cell>
          <cell r="C1188">
            <v>22</v>
          </cell>
          <cell r="D1188">
            <v>29.55</v>
          </cell>
          <cell r="E1188">
            <v>11647</v>
          </cell>
          <cell r="F1188">
            <v>10527</v>
          </cell>
          <cell r="G1188">
            <v>9685</v>
          </cell>
        </row>
        <row r="1189">
          <cell r="A1189" t="str">
            <v>23ERI01</v>
          </cell>
          <cell r="B1189" t="str">
            <v>ERI01</v>
          </cell>
          <cell r="C1189">
            <v>23</v>
          </cell>
          <cell r="D1189">
            <v>29.34</v>
          </cell>
          <cell r="E1189">
            <v>11687</v>
          </cell>
          <cell r="F1189">
            <v>10558</v>
          </cell>
          <cell r="G1189">
            <v>9705</v>
          </cell>
        </row>
        <row r="1190">
          <cell r="A1190" t="str">
            <v>24ERI01</v>
          </cell>
          <cell r="B1190" t="str">
            <v>ERI01</v>
          </cell>
          <cell r="C1190">
            <v>24</v>
          </cell>
          <cell r="D1190">
            <v>29.13</v>
          </cell>
          <cell r="E1190">
            <v>11728</v>
          </cell>
          <cell r="F1190">
            <v>10590</v>
          </cell>
          <cell r="G1190">
            <v>9725</v>
          </cell>
        </row>
        <row r="1191">
          <cell r="A1191" t="str">
            <v>25ERI01</v>
          </cell>
          <cell r="B1191" t="str">
            <v>ERI01</v>
          </cell>
          <cell r="C1191">
            <v>25</v>
          </cell>
          <cell r="D1191">
            <v>28.92</v>
          </cell>
          <cell r="E1191">
            <v>11770</v>
          </cell>
          <cell r="F1191">
            <v>10622</v>
          </cell>
          <cell r="G1191">
            <v>9746</v>
          </cell>
        </row>
        <row r="1192">
          <cell r="A1192" t="str">
            <v>26ERI01</v>
          </cell>
          <cell r="B1192" t="str">
            <v>ERI01</v>
          </cell>
          <cell r="C1192">
            <v>26</v>
          </cell>
          <cell r="D1192">
            <v>28.72</v>
          </cell>
          <cell r="E1192">
            <v>11812</v>
          </cell>
          <cell r="F1192">
            <v>10653</v>
          </cell>
          <cell r="G1192">
            <v>9767</v>
          </cell>
        </row>
        <row r="1193">
          <cell r="A1193" t="str">
            <v>27ERI01</v>
          </cell>
          <cell r="B1193" t="str">
            <v>ERI01</v>
          </cell>
          <cell r="C1193">
            <v>27</v>
          </cell>
          <cell r="D1193">
            <v>28.51</v>
          </cell>
          <cell r="E1193">
            <v>11856</v>
          </cell>
          <cell r="F1193">
            <v>10688</v>
          </cell>
          <cell r="G1193">
            <v>9789</v>
          </cell>
        </row>
        <row r="1194">
          <cell r="A1194" t="str">
            <v>28ERI01</v>
          </cell>
          <cell r="B1194" t="str">
            <v>ERI01</v>
          </cell>
          <cell r="C1194">
            <v>28</v>
          </cell>
          <cell r="D1194">
            <v>28.3</v>
          </cell>
          <cell r="E1194">
            <v>11900</v>
          </cell>
          <cell r="F1194">
            <v>10721</v>
          </cell>
          <cell r="G1194">
            <v>9812</v>
          </cell>
        </row>
        <row r="1195">
          <cell r="A1195" t="str">
            <v>29ERI01</v>
          </cell>
          <cell r="B1195" t="str">
            <v>ERI01</v>
          </cell>
          <cell r="C1195">
            <v>29</v>
          </cell>
          <cell r="D1195">
            <v>28.09</v>
          </cell>
          <cell r="E1195">
            <v>11944</v>
          </cell>
          <cell r="F1195">
            <v>10756</v>
          </cell>
          <cell r="G1195">
            <v>9836</v>
          </cell>
        </row>
        <row r="1196">
          <cell r="A1196" t="str">
            <v>30ERI01</v>
          </cell>
          <cell r="B1196" t="str">
            <v>ERI01</v>
          </cell>
          <cell r="C1196">
            <v>30</v>
          </cell>
          <cell r="D1196">
            <v>27.88</v>
          </cell>
          <cell r="E1196">
            <v>11990</v>
          </cell>
          <cell r="F1196">
            <v>10790</v>
          </cell>
          <cell r="G1196">
            <v>9860</v>
          </cell>
        </row>
        <row r="1197">
          <cell r="A1197" t="str">
            <v>31ERI01</v>
          </cell>
          <cell r="B1197" t="str">
            <v>ERI01</v>
          </cell>
          <cell r="C1197">
            <v>31</v>
          </cell>
          <cell r="D1197">
            <v>27.67</v>
          </cell>
          <cell r="E1197">
            <v>12036</v>
          </cell>
          <cell r="F1197">
            <v>10826</v>
          </cell>
          <cell r="G1197">
            <v>9885</v>
          </cell>
        </row>
        <row r="1198">
          <cell r="A1198" t="str">
            <v>32ERI01</v>
          </cell>
          <cell r="B1198" t="str">
            <v>ERI01</v>
          </cell>
          <cell r="C1198">
            <v>32</v>
          </cell>
          <cell r="D1198">
            <v>27.47</v>
          </cell>
          <cell r="E1198">
            <v>12083</v>
          </cell>
          <cell r="F1198">
            <v>10862</v>
          </cell>
          <cell r="G1198">
            <v>9910</v>
          </cell>
        </row>
        <row r="1199">
          <cell r="A1199" t="str">
            <v>33ERI01</v>
          </cell>
          <cell r="B1199" t="str">
            <v>ERI01</v>
          </cell>
          <cell r="C1199">
            <v>33</v>
          </cell>
          <cell r="D1199">
            <v>27.26</v>
          </cell>
          <cell r="E1199">
            <v>12131</v>
          </cell>
          <cell r="F1199">
            <v>10898</v>
          </cell>
          <cell r="G1199">
            <v>9937</v>
          </cell>
        </row>
        <row r="1200">
          <cell r="A1200" t="str">
            <v>34ERI01</v>
          </cell>
          <cell r="B1200" t="str">
            <v>ERI01</v>
          </cell>
          <cell r="C1200">
            <v>34</v>
          </cell>
          <cell r="D1200">
            <v>27.05</v>
          </cell>
          <cell r="E1200">
            <v>12180</v>
          </cell>
          <cell r="F1200">
            <v>10935</v>
          </cell>
          <cell r="G1200">
            <v>9964</v>
          </cell>
        </row>
        <row r="1201">
          <cell r="A1201" t="str">
            <v>35ERI01</v>
          </cell>
          <cell r="B1201" t="str">
            <v>ERI01</v>
          </cell>
          <cell r="C1201">
            <v>35</v>
          </cell>
          <cell r="D1201">
            <v>26.85</v>
          </cell>
          <cell r="E1201">
            <v>12229</v>
          </cell>
          <cell r="F1201">
            <v>10973</v>
          </cell>
          <cell r="G1201">
            <v>9991</v>
          </cell>
        </row>
        <row r="1202">
          <cell r="A1202" t="str">
            <v>36ERI01</v>
          </cell>
          <cell r="B1202" t="str">
            <v>ERI01</v>
          </cell>
          <cell r="C1202">
            <v>36</v>
          </cell>
          <cell r="D1202">
            <v>26.64</v>
          </cell>
          <cell r="E1202">
            <v>12280</v>
          </cell>
          <cell r="F1202">
            <v>11011</v>
          </cell>
          <cell r="G1202">
            <v>10020</v>
          </cell>
        </row>
        <row r="1203">
          <cell r="A1203" t="str">
            <v>37ERI01</v>
          </cell>
          <cell r="B1203" t="str">
            <v>ERI01</v>
          </cell>
          <cell r="C1203">
            <v>37</v>
          </cell>
          <cell r="D1203">
            <v>26.43</v>
          </cell>
          <cell r="E1203">
            <v>12331</v>
          </cell>
          <cell r="F1203">
            <v>11050</v>
          </cell>
          <cell r="G1203">
            <v>10049</v>
          </cell>
        </row>
        <row r="1204">
          <cell r="A1204" t="str">
            <v>38ERI01</v>
          </cell>
          <cell r="B1204" t="str">
            <v>ERI01</v>
          </cell>
          <cell r="C1204">
            <v>38</v>
          </cell>
          <cell r="D1204">
            <v>26.22</v>
          </cell>
          <cell r="E1204">
            <v>12383</v>
          </cell>
          <cell r="F1204">
            <v>11090</v>
          </cell>
          <cell r="G1204">
            <v>10079</v>
          </cell>
        </row>
        <row r="1205">
          <cell r="A1205" t="str">
            <v>39ERI01</v>
          </cell>
          <cell r="B1205" t="str">
            <v>ERI01</v>
          </cell>
          <cell r="C1205">
            <v>39</v>
          </cell>
          <cell r="D1205">
            <v>26.02</v>
          </cell>
          <cell r="E1205">
            <v>12437</v>
          </cell>
          <cell r="F1205">
            <v>11131</v>
          </cell>
          <cell r="G1205">
            <v>10110</v>
          </cell>
        </row>
        <row r="1206">
          <cell r="A1206" t="str">
            <v>40ERI01</v>
          </cell>
          <cell r="B1206" t="str">
            <v>ERI01</v>
          </cell>
          <cell r="C1206">
            <v>40</v>
          </cell>
          <cell r="D1206">
            <v>25.81</v>
          </cell>
          <cell r="E1206">
            <v>12491</v>
          </cell>
          <cell r="F1206">
            <v>11172</v>
          </cell>
          <cell r="G1206">
            <v>10141</v>
          </cell>
        </row>
        <row r="1207">
          <cell r="A1207" t="str">
            <v>5ERI02</v>
          </cell>
          <cell r="B1207" t="str">
            <v>ERI02</v>
          </cell>
          <cell r="C1207">
            <v>5</v>
          </cell>
          <cell r="D1207">
            <v>31.79</v>
          </cell>
          <cell r="E1207">
            <v>11489</v>
          </cell>
          <cell r="F1207">
            <v>9975</v>
          </cell>
          <cell r="G1207">
            <v>9460</v>
          </cell>
        </row>
        <row r="1208">
          <cell r="A1208" t="str">
            <v>6ERI02</v>
          </cell>
          <cell r="B1208" t="str">
            <v>ERI02</v>
          </cell>
          <cell r="C1208">
            <v>6</v>
          </cell>
          <cell r="D1208">
            <v>31.68</v>
          </cell>
          <cell r="E1208">
            <v>11510</v>
          </cell>
          <cell r="F1208">
            <v>9991</v>
          </cell>
          <cell r="G1208">
            <v>9461</v>
          </cell>
        </row>
        <row r="1209">
          <cell r="A1209" t="str">
            <v>7ERI02</v>
          </cell>
          <cell r="B1209" t="str">
            <v>ERI02</v>
          </cell>
          <cell r="C1209">
            <v>7</v>
          </cell>
          <cell r="D1209">
            <v>31.56</v>
          </cell>
          <cell r="E1209">
            <v>11533</v>
          </cell>
          <cell r="F1209">
            <v>10009</v>
          </cell>
          <cell r="G1209">
            <v>9464</v>
          </cell>
        </row>
        <row r="1210">
          <cell r="A1210" t="str">
            <v>8ERI02</v>
          </cell>
          <cell r="B1210" t="str">
            <v>ERI02</v>
          </cell>
          <cell r="C1210">
            <v>8</v>
          </cell>
          <cell r="D1210">
            <v>31.43</v>
          </cell>
          <cell r="E1210">
            <v>11557</v>
          </cell>
          <cell r="F1210">
            <v>10027</v>
          </cell>
          <cell r="G1210">
            <v>9469</v>
          </cell>
        </row>
        <row r="1211">
          <cell r="A1211" t="str">
            <v>9ERI02</v>
          </cell>
          <cell r="B1211" t="str">
            <v>ERI02</v>
          </cell>
          <cell r="C1211">
            <v>9</v>
          </cell>
          <cell r="D1211">
            <v>31.28</v>
          </cell>
          <cell r="E1211">
            <v>11583</v>
          </cell>
          <cell r="F1211">
            <v>10047</v>
          </cell>
          <cell r="G1211">
            <v>9474</v>
          </cell>
        </row>
        <row r="1212">
          <cell r="A1212" t="str">
            <v>10ERI02</v>
          </cell>
          <cell r="B1212" t="str">
            <v>ERI02</v>
          </cell>
          <cell r="C1212">
            <v>10</v>
          </cell>
          <cell r="D1212">
            <v>31.13</v>
          </cell>
          <cell r="E1212">
            <v>11610</v>
          </cell>
          <cell r="F1212">
            <v>10067</v>
          </cell>
          <cell r="G1212">
            <v>9482</v>
          </cell>
        </row>
        <row r="1213">
          <cell r="A1213" t="str">
            <v>11ERI02</v>
          </cell>
          <cell r="B1213" t="str">
            <v>ERI02</v>
          </cell>
          <cell r="C1213">
            <v>11</v>
          </cell>
          <cell r="D1213">
            <v>30.96</v>
          </cell>
          <cell r="E1213">
            <v>11639</v>
          </cell>
          <cell r="F1213">
            <v>10089</v>
          </cell>
          <cell r="G1213">
            <v>9490</v>
          </cell>
        </row>
        <row r="1214">
          <cell r="A1214" t="str">
            <v>12ERI02</v>
          </cell>
          <cell r="B1214" t="str">
            <v>ERI02</v>
          </cell>
          <cell r="C1214">
            <v>12</v>
          </cell>
          <cell r="D1214">
            <v>30.79</v>
          </cell>
          <cell r="E1214">
            <v>11669</v>
          </cell>
          <cell r="F1214">
            <v>10112</v>
          </cell>
          <cell r="G1214">
            <v>9499</v>
          </cell>
        </row>
        <row r="1215">
          <cell r="A1215" t="str">
            <v>13ERI02</v>
          </cell>
          <cell r="B1215" t="str">
            <v>ERI02</v>
          </cell>
          <cell r="C1215">
            <v>13</v>
          </cell>
          <cell r="D1215">
            <v>30.62</v>
          </cell>
          <cell r="E1215">
            <v>11700</v>
          </cell>
          <cell r="F1215">
            <v>10135</v>
          </cell>
          <cell r="G1215">
            <v>9510</v>
          </cell>
        </row>
        <row r="1216">
          <cell r="A1216" t="str">
            <v>14ERI02</v>
          </cell>
          <cell r="B1216" t="str">
            <v>ERI02</v>
          </cell>
          <cell r="C1216">
            <v>14</v>
          </cell>
          <cell r="D1216">
            <v>30.43</v>
          </cell>
          <cell r="E1216">
            <v>11733</v>
          </cell>
          <cell r="F1216">
            <v>10159</v>
          </cell>
          <cell r="G1216">
            <v>9521</v>
          </cell>
        </row>
        <row r="1217">
          <cell r="A1217" t="str">
            <v>15ERI02</v>
          </cell>
          <cell r="B1217" t="str">
            <v>ERI02</v>
          </cell>
          <cell r="C1217">
            <v>15</v>
          </cell>
          <cell r="D1217">
            <v>30.25</v>
          </cell>
          <cell r="E1217">
            <v>11767</v>
          </cell>
          <cell r="F1217">
            <v>10184</v>
          </cell>
          <cell r="G1217">
            <v>9534</v>
          </cell>
        </row>
        <row r="1218">
          <cell r="A1218" t="str">
            <v>16ERI02</v>
          </cell>
          <cell r="B1218" t="str">
            <v>ERI02</v>
          </cell>
          <cell r="C1218">
            <v>16</v>
          </cell>
          <cell r="D1218">
            <v>30.05</v>
          </cell>
          <cell r="E1218">
            <v>11802</v>
          </cell>
          <cell r="F1218">
            <v>10210</v>
          </cell>
          <cell r="G1218">
            <v>9547</v>
          </cell>
        </row>
        <row r="1219">
          <cell r="A1219" t="str">
            <v>17ERI02</v>
          </cell>
          <cell r="B1219" t="str">
            <v>ERI02</v>
          </cell>
          <cell r="C1219">
            <v>17</v>
          </cell>
          <cell r="D1219">
            <v>29.86</v>
          </cell>
          <cell r="E1219">
            <v>11838</v>
          </cell>
          <cell r="F1219">
            <v>10237</v>
          </cell>
          <cell r="G1219">
            <v>9562</v>
          </cell>
        </row>
        <row r="1220">
          <cell r="A1220" t="str">
            <v>18ERI02</v>
          </cell>
          <cell r="B1220" t="str">
            <v>ERI02</v>
          </cell>
          <cell r="C1220">
            <v>18</v>
          </cell>
          <cell r="D1220">
            <v>29.66</v>
          </cell>
          <cell r="E1220">
            <v>11875</v>
          </cell>
          <cell r="F1220">
            <v>10264</v>
          </cell>
          <cell r="G1220">
            <v>9577</v>
          </cell>
        </row>
        <row r="1221">
          <cell r="A1221" t="str">
            <v>19ERI02</v>
          </cell>
          <cell r="B1221" t="str">
            <v>ERI02</v>
          </cell>
          <cell r="C1221">
            <v>19</v>
          </cell>
          <cell r="D1221">
            <v>29.46</v>
          </cell>
          <cell r="E1221">
            <v>11913</v>
          </cell>
          <cell r="F1221">
            <v>10292</v>
          </cell>
          <cell r="G1221">
            <v>9593</v>
          </cell>
        </row>
        <row r="1222">
          <cell r="A1222" t="str">
            <v>20ERI02</v>
          </cell>
          <cell r="B1222" t="str">
            <v>ERI02</v>
          </cell>
          <cell r="C1222">
            <v>20</v>
          </cell>
          <cell r="D1222">
            <v>29.26</v>
          </cell>
          <cell r="E1222">
            <v>11952</v>
          </cell>
          <cell r="F1222">
            <v>10321</v>
          </cell>
          <cell r="G1222">
            <v>9610</v>
          </cell>
        </row>
        <row r="1223">
          <cell r="A1223" t="str">
            <v>21ERI02</v>
          </cell>
          <cell r="B1223" t="str">
            <v>ERI02</v>
          </cell>
          <cell r="C1223">
            <v>21</v>
          </cell>
          <cell r="D1223">
            <v>29.06</v>
          </cell>
          <cell r="E1223">
            <v>11992</v>
          </cell>
          <cell r="F1223">
            <v>10350</v>
          </cell>
          <cell r="G1223">
            <v>9628</v>
          </cell>
        </row>
        <row r="1224">
          <cell r="A1224" t="str">
            <v>22ERI02</v>
          </cell>
          <cell r="B1224" t="str">
            <v>ERI02</v>
          </cell>
          <cell r="C1224">
            <v>22</v>
          </cell>
          <cell r="D1224">
            <v>28.85</v>
          </cell>
          <cell r="E1224">
            <v>12032</v>
          </cell>
          <cell r="F1224">
            <v>10380</v>
          </cell>
          <cell r="G1224">
            <v>9647</v>
          </cell>
        </row>
        <row r="1225">
          <cell r="A1225" t="str">
            <v>23ERI02</v>
          </cell>
          <cell r="B1225" t="str">
            <v>ERI02</v>
          </cell>
          <cell r="C1225">
            <v>23</v>
          </cell>
          <cell r="D1225">
            <v>28.65</v>
          </cell>
          <cell r="E1225">
            <v>12074</v>
          </cell>
          <cell r="F1225">
            <v>10411</v>
          </cell>
          <cell r="G1225">
            <v>9666</v>
          </cell>
        </row>
        <row r="1226">
          <cell r="A1226" t="str">
            <v>24ERI02</v>
          </cell>
          <cell r="B1226" t="str">
            <v>ERI02</v>
          </cell>
          <cell r="C1226">
            <v>24</v>
          </cell>
          <cell r="D1226">
            <v>28.44</v>
          </cell>
          <cell r="E1226">
            <v>12116</v>
          </cell>
          <cell r="F1226">
            <v>10442</v>
          </cell>
          <cell r="G1226">
            <v>9686</v>
          </cell>
        </row>
        <row r="1227">
          <cell r="A1227" t="str">
            <v>25ERI02</v>
          </cell>
          <cell r="B1227" t="str">
            <v>ERI02</v>
          </cell>
          <cell r="C1227">
            <v>25</v>
          </cell>
          <cell r="D1227">
            <v>28.24</v>
          </cell>
          <cell r="E1227">
            <v>12160</v>
          </cell>
          <cell r="F1227">
            <v>10473</v>
          </cell>
          <cell r="G1227">
            <v>9707</v>
          </cell>
        </row>
        <row r="1228">
          <cell r="A1228" t="str">
            <v>26ERI02</v>
          </cell>
          <cell r="B1228" t="str">
            <v>ERI02</v>
          </cell>
          <cell r="C1228">
            <v>26</v>
          </cell>
          <cell r="D1228">
            <v>28.04</v>
          </cell>
          <cell r="E1228">
            <v>12203</v>
          </cell>
          <cell r="F1228">
            <v>10504</v>
          </cell>
          <cell r="G1228">
            <v>9728</v>
          </cell>
        </row>
        <row r="1229">
          <cell r="A1229" t="str">
            <v>27ERI02</v>
          </cell>
          <cell r="B1229" t="str">
            <v>ERI02</v>
          </cell>
          <cell r="C1229">
            <v>27</v>
          </cell>
          <cell r="D1229">
            <v>27.83</v>
          </cell>
          <cell r="E1229">
            <v>12248</v>
          </cell>
          <cell r="F1229">
            <v>10538</v>
          </cell>
          <cell r="G1229">
            <v>9751</v>
          </cell>
        </row>
        <row r="1230">
          <cell r="A1230" t="str">
            <v>28ERI02</v>
          </cell>
          <cell r="B1230" t="str">
            <v>ERI02</v>
          </cell>
          <cell r="C1230">
            <v>28</v>
          </cell>
          <cell r="D1230">
            <v>27.63</v>
          </cell>
          <cell r="E1230">
            <v>12294</v>
          </cell>
          <cell r="F1230">
            <v>10572</v>
          </cell>
          <cell r="G1230">
            <v>9773</v>
          </cell>
        </row>
        <row r="1231">
          <cell r="A1231" t="str">
            <v>29ERI02</v>
          </cell>
          <cell r="B1231" t="str">
            <v>ERI02</v>
          </cell>
          <cell r="C1231">
            <v>29</v>
          </cell>
          <cell r="D1231">
            <v>27.42</v>
          </cell>
          <cell r="E1231">
            <v>12340</v>
          </cell>
          <cell r="F1231">
            <v>10605</v>
          </cell>
          <cell r="G1231">
            <v>9797</v>
          </cell>
        </row>
        <row r="1232">
          <cell r="A1232" t="str">
            <v>30ERI02</v>
          </cell>
          <cell r="B1232" t="str">
            <v>ERI02</v>
          </cell>
          <cell r="C1232">
            <v>30</v>
          </cell>
          <cell r="D1232">
            <v>27.22</v>
          </cell>
          <cell r="E1232">
            <v>12387</v>
          </cell>
          <cell r="F1232">
            <v>10640</v>
          </cell>
          <cell r="G1232">
            <v>9821</v>
          </cell>
        </row>
        <row r="1233">
          <cell r="A1233" t="str">
            <v>31ERI02</v>
          </cell>
          <cell r="B1233" t="str">
            <v>ERI02</v>
          </cell>
          <cell r="C1233">
            <v>31</v>
          </cell>
          <cell r="D1233">
            <v>27.02</v>
          </cell>
          <cell r="E1233">
            <v>12435</v>
          </cell>
          <cell r="F1233">
            <v>10674</v>
          </cell>
          <cell r="G1233">
            <v>9846</v>
          </cell>
        </row>
        <row r="1234">
          <cell r="A1234" t="str">
            <v>32ERI02</v>
          </cell>
          <cell r="B1234" t="str">
            <v>ERI02</v>
          </cell>
          <cell r="C1234">
            <v>32</v>
          </cell>
          <cell r="D1234">
            <v>26.81</v>
          </cell>
          <cell r="E1234">
            <v>12484</v>
          </cell>
          <cell r="F1234">
            <v>10710</v>
          </cell>
          <cell r="G1234">
            <v>9871</v>
          </cell>
        </row>
        <row r="1235">
          <cell r="A1235" t="str">
            <v>33ERI02</v>
          </cell>
          <cell r="B1235" t="str">
            <v>ERI02</v>
          </cell>
          <cell r="C1235">
            <v>33</v>
          </cell>
          <cell r="D1235">
            <v>26.61</v>
          </cell>
          <cell r="E1235">
            <v>12533</v>
          </cell>
          <cell r="F1235">
            <v>10746</v>
          </cell>
          <cell r="G1235">
            <v>9897</v>
          </cell>
        </row>
        <row r="1236">
          <cell r="A1236" t="str">
            <v>34ERI02</v>
          </cell>
          <cell r="B1236" t="str">
            <v>ERI02</v>
          </cell>
          <cell r="C1236">
            <v>34</v>
          </cell>
          <cell r="D1236">
            <v>26.41</v>
          </cell>
          <cell r="E1236">
            <v>12583</v>
          </cell>
          <cell r="F1236">
            <v>10782</v>
          </cell>
          <cell r="G1236">
            <v>9924</v>
          </cell>
        </row>
        <row r="1237">
          <cell r="A1237" t="str">
            <v>35ERI02</v>
          </cell>
          <cell r="B1237" t="str">
            <v>ERI02</v>
          </cell>
          <cell r="C1237">
            <v>35</v>
          </cell>
          <cell r="D1237">
            <v>26.21</v>
          </cell>
          <cell r="E1237">
            <v>12635</v>
          </cell>
          <cell r="F1237">
            <v>10820</v>
          </cell>
          <cell r="G1237">
            <v>9952</v>
          </cell>
        </row>
        <row r="1238">
          <cell r="A1238" t="str">
            <v>36ERI02</v>
          </cell>
          <cell r="B1238" t="str">
            <v>ERI02</v>
          </cell>
          <cell r="C1238">
            <v>36</v>
          </cell>
          <cell r="D1238">
            <v>26.01</v>
          </cell>
          <cell r="E1238">
            <v>12687</v>
          </cell>
          <cell r="F1238">
            <v>10857</v>
          </cell>
          <cell r="G1238">
            <v>9980</v>
          </cell>
        </row>
        <row r="1239">
          <cell r="A1239" t="str">
            <v>37ERI02</v>
          </cell>
          <cell r="B1239" t="str">
            <v>ERI02</v>
          </cell>
          <cell r="C1239">
            <v>37</v>
          </cell>
          <cell r="D1239">
            <v>25.8</v>
          </cell>
          <cell r="E1239">
            <v>12740</v>
          </cell>
          <cell r="F1239">
            <v>10896</v>
          </cell>
          <cell r="G1239">
            <v>10009</v>
          </cell>
        </row>
        <row r="1240">
          <cell r="A1240" t="str">
            <v>38ERI02</v>
          </cell>
          <cell r="B1240" t="str">
            <v>ERI02</v>
          </cell>
          <cell r="C1240">
            <v>38</v>
          </cell>
          <cell r="D1240">
            <v>25.6</v>
          </cell>
          <cell r="E1240">
            <v>12794</v>
          </cell>
          <cell r="F1240">
            <v>10935</v>
          </cell>
          <cell r="G1240">
            <v>10039</v>
          </cell>
        </row>
        <row r="1241">
          <cell r="A1241" t="str">
            <v>39ERI02</v>
          </cell>
          <cell r="B1241" t="str">
            <v>ERI02</v>
          </cell>
          <cell r="C1241">
            <v>39</v>
          </cell>
          <cell r="D1241">
            <v>25.4</v>
          </cell>
          <cell r="E1241">
            <v>12849</v>
          </cell>
          <cell r="F1241">
            <v>10975</v>
          </cell>
          <cell r="G1241">
            <v>10070</v>
          </cell>
        </row>
        <row r="1242">
          <cell r="A1242" t="str">
            <v>40ERI02</v>
          </cell>
          <cell r="B1242" t="str">
            <v>ERI02</v>
          </cell>
          <cell r="C1242">
            <v>40</v>
          </cell>
          <cell r="D1242">
            <v>25.19</v>
          </cell>
          <cell r="E1242">
            <v>12905</v>
          </cell>
          <cell r="F1242">
            <v>11016</v>
          </cell>
          <cell r="G1242">
            <v>10101</v>
          </cell>
        </row>
        <row r="1243">
          <cell r="A1243" t="str">
            <v>5ERI03</v>
          </cell>
          <cell r="B1243" t="str">
            <v>ERI03</v>
          </cell>
          <cell r="C1243">
            <v>5</v>
          </cell>
          <cell r="D1243">
            <v>33.03</v>
          </cell>
          <cell r="E1243">
            <v>11175</v>
          </cell>
          <cell r="F1243">
            <v>9639</v>
          </cell>
          <cell r="G1243">
            <v>9515</v>
          </cell>
        </row>
        <row r="1244">
          <cell r="A1244" t="str">
            <v>6ERI03</v>
          </cell>
          <cell r="B1244" t="str">
            <v>ERI03</v>
          </cell>
          <cell r="C1244">
            <v>6</v>
          </cell>
          <cell r="D1244">
            <v>32.92</v>
          </cell>
          <cell r="E1244">
            <v>11195</v>
          </cell>
          <cell r="F1244">
            <v>9654</v>
          </cell>
          <cell r="G1244">
            <v>9517</v>
          </cell>
        </row>
        <row r="1245">
          <cell r="A1245" t="str">
            <v>7ERI03</v>
          </cell>
          <cell r="B1245" t="str">
            <v>ERI03</v>
          </cell>
          <cell r="C1245">
            <v>7</v>
          </cell>
          <cell r="D1245">
            <v>32.79</v>
          </cell>
          <cell r="E1245">
            <v>11217</v>
          </cell>
          <cell r="F1245">
            <v>9671</v>
          </cell>
          <cell r="G1245">
            <v>9520</v>
          </cell>
        </row>
        <row r="1246">
          <cell r="A1246" t="str">
            <v>8ERI03</v>
          </cell>
          <cell r="B1246" t="str">
            <v>ERI03</v>
          </cell>
          <cell r="C1246">
            <v>8</v>
          </cell>
          <cell r="D1246">
            <v>32.65</v>
          </cell>
          <cell r="E1246">
            <v>11240</v>
          </cell>
          <cell r="F1246">
            <v>9689</v>
          </cell>
          <cell r="G1246">
            <v>9524</v>
          </cell>
        </row>
        <row r="1247">
          <cell r="A1247" t="str">
            <v>9ERI03</v>
          </cell>
          <cell r="B1247" t="str">
            <v>ERI03</v>
          </cell>
          <cell r="C1247">
            <v>9</v>
          </cell>
          <cell r="D1247">
            <v>32.5</v>
          </cell>
          <cell r="E1247">
            <v>11265</v>
          </cell>
          <cell r="F1247">
            <v>9708</v>
          </cell>
          <cell r="G1247">
            <v>9530</v>
          </cell>
        </row>
        <row r="1248">
          <cell r="A1248" t="str">
            <v>10ERI03</v>
          </cell>
          <cell r="B1248" t="str">
            <v>ERI03</v>
          </cell>
          <cell r="C1248">
            <v>10</v>
          </cell>
          <cell r="D1248">
            <v>32.340000000000003</v>
          </cell>
          <cell r="E1248">
            <v>11292</v>
          </cell>
          <cell r="F1248">
            <v>9728</v>
          </cell>
          <cell r="G1248">
            <v>9537</v>
          </cell>
        </row>
        <row r="1249">
          <cell r="A1249" t="str">
            <v>11ERI03</v>
          </cell>
          <cell r="B1249" t="str">
            <v>ERI03</v>
          </cell>
          <cell r="C1249">
            <v>11</v>
          </cell>
          <cell r="D1249">
            <v>32.17</v>
          </cell>
          <cell r="E1249">
            <v>11320</v>
          </cell>
          <cell r="F1249">
            <v>9748</v>
          </cell>
          <cell r="G1249">
            <v>9545</v>
          </cell>
        </row>
        <row r="1250">
          <cell r="A1250" t="str">
            <v>12ERI03</v>
          </cell>
          <cell r="B1250" t="str">
            <v>ERI03</v>
          </cell>
          <cell r="C1250">
            <v>12</v>
          </cell>
          <cell r="D1250">
            <v>31.99</v>
          </cell>
          <cell r="E1250">
            <v>11349</v>
          </cell>
          <cell r="F1250">
            <v>9770</v>
          </cell>
          <cell r="G1250">
            <v>9555</v>
          </cell>
        </row>
        <row r="1251">
          <cell r="A1251" t="str">
            <v>13ERI03</v>
          </cell>
          <cell r="B1251" t="str">
            <v>ERI03</v>
          </cell>
          <cell r="C1251">
            <v>13</v>
          </cell>
          <cell r="D1251">
            <v>31.81</v>
          </cell>
          <cell r="E1251">
            <v>11380</v>
          </cell>
          <cell r="F1251">
            <v>9793</v>
          </cell>
          <cell r="G1251">
            <v>9565</v>
          </cell>
        </row>
        <row r="1252">
          <cell r="A1252" t="str">
            <v>14ERI03</v>
          </cell>
          <cell r="B1252" t="str">
            <v>ERI03</v>
          </cell>
          <cell r="C1252">
            <v>14</v>
          </cell>
          <cell r="D1252">
            <v>31.62</v>
          </cell>
          <cell r="E1252">
            <v>11412</v>
          </cell>
          <cell r="F1252">
            <v>9816</v>
          </cell>
          <cell r="G1252">
            <v>9577</v>
          </cell>
        </row>
        <row r="1253">
          <cell r="A1253" t="str">
            <v>15ERI03</v>
          </cell>
          <cell r="B1253" t="str">
            <v>ERI03</v>
          </cell>
          <cell r="C1253">
            <v>15</v>
          </cell>
          <cell r="D1253">
            <v>31.42</v>
          </cell>
          <cell r="E1253">
            <v>11444</v>
          </cell>
          <cell r="F1253">
            <v>9841</v>
          </cell>
          <cell r="G1253">
            <v>9590</v>
          </cell>
        </row>
        <row r="1254">
          <cell r="A1254" t="str">
            <v>16ERI03</v>
          </cell>
          <cell r="B1254" t="str">
            <v>ERI03</v>
          </cell>
          <cell r="C1254">
            <v>16</v>
          </cell>
          <cell r="D1254">
            <v>31.22</v>
          </cell>
          <cell r="E1254">
            <v>11478</v>
          </cell>
          <cell r="F1254">
            <v>9866</v>
          </cell>
          <cell r="G1254">
            <v>9603</v>
          </cell>
        </row>
        <row r="1255">
          <cell r="A1255" t="str">
            <v>17ERI03</v>
          </cell>
          <cell r="B1255" t="str">
            <v>ERI03</v>
          </cell>
          <cell r="C1255">
            <v>17</v>
          </cell>
          <cell r="D1255">
            <v>31.02</v>
          </cell>
          <cell r="E1255">
            <v>11514</v>
          </cell>
          <cell r="F1255">
            <v>9892</v>
          </cell>
          <cell r="G1255">
            <v>9618</v>
          </cell>
        </row>
        <row r="1256">
          <cell r="A1256" t="str">
            <v>18ERI03</v>
          </cell>
          <cell r="B1256" t="str">
            <v>ERI03</v>
          </cell>
          <cell r="C1256">
            <v>18</v>
          </cell>
          <cell r="D1256">
            <v>30.81</v>
          </cell>
          <cell r="E1256">
            <v>11550</v>
          </cell>
          <cell r="F1256">
            <v>9918</v>
          </cell>
          <cell r="G1256">
            <v>9633</v>
          </cell>
        </row>
        <row r="1257">
          <cell r="A1257" t="str">
            <v>19ERI03</v>
          </cell>
          <cell r="B1257" t="str">
            <v>ERI03</v>
          </cell>
          <cell r="C1257">
            <v>19</v>
          </cell>
          <cell r="D1257">
            <v>30.61</v>
          </cell>
          <cell r="E1257">
            <v>11587</v>
          </cell>
          <cell r="F1257">
            <v>9945</v>
          </cell>
          <cell r="G1257">
            <v>9650</v>
          </cell>
        </row>
        <row r="1258">
          <cell r="A1258" t="str">
            <v>20ERI03</v>
          </cell>
          <cell r="B1258" t="str">
            <v>ERI03</v>
          </cell>
          <cell r="C1258">
            <v>20</v>
          </cell>
          <cell r="D1258">
            <v>30.4</v>
          </cell>
          <cell r="E1258">
            <v>11624</v>
          </cell>
          <cell r="F1258">
            <v>9973</v>
          </cell>
          <cell r="G1258">
            <v>9667</v>
          </cell>
        </row>
        <row r="1259">
          <cell r="A1259" t="str">
            <v>21ERI03</v>
          </cell>
          <cell r="B1259" t="str">
            <v>ERI03</v>
          </cell>
          <cell r="C1259">
            <v>21</v>
          </cell>
          <cell r="D1259">
            <v>30.19</v>
          </cell>
          <cell r="E1259">
            <v>11663</v>
          </cell>
          <cell r="F1259">
            <v>10001</v>
          </cell>
          <cell r="G1259">
            <v>9685</v>
          </cell>
        </row>
        <row r="1260">
          <cell r="A1260" t="str">
            <v>22ERI03</v>
          </cell>
          <cell r="B1260" t="str">
            <v>ERI03</v>
          </cell>
          <cell r="C1260">
            <v>22</v>
          </cell>
          <cell r="D1260">
            <v>29.97</v>
          </cell>
          <cell r="E1260">
            <v>11703</v>
          </cell>
          <cell r="F1260">
            <v>10030</v>
          </cell>
          <cell r="G1260">
            <v>9703</v>
          </cell>
        </row>
        <row r="1261">
          <cell r="A1261" t="str">
            <v>23ERI03</v>
          </cell>
          <cell r="B1261" t="str">
            <v>ERI03</v>
          </cell>
          <cell r="C1261">
            <v>23</v>
          </cell>
          <cell r="D1261">
            <v>29.76</v>
          </cell>
          <cell r="E1261">
            <v>11743</v>
          </cell>
          <cell r="F1261">
            <v>10059</v>
          </cell>
          <cell r="G1261">
            <v>9723</v>
          </cell>
        </row>
        <row r="1262">
          <cell r="A1262" t="str">
            <v>24ERI03</v>
          </cell>
          <cell r="B1262" t="str">
            <v>ERI03</v>
          </cell>
          <cell r="C1262">
            <v>24</v>
          </cell>
          <cell r="D1262">
            <v>29.55</v>
          </cell>
          <cell r="E1262">
            <v>11785</v>
          </cell>
          <cell r="F1262">
            <v>10089</v>
          </cell>
          <cell r="G1262">
            <v>9743</v>
          </cell>
        </row>
        <row r="1263">
          <cell r="A1263" t="str">
            <v>25ERI03</v>
          </cell>
          <cell r="B1263" t="str">
            <v>ERI03</v>
          </cell>
          <cell r="C1263">
            <v>25</v>
          </cell>
          <cell r="D1263">
            <v>29.34</v>
          </cell>
          <cell r="E1263">
            <v>11827</v>
          </cell>
          <cell r="F1263">
            <v>10120</v>
          </cell>
          <cell r="G1263">
            <v>9764</v>
          </cell>
        </row>
        <row r="1264">
          <cell r="A1264" t="str">
            <v>26ERI03</v>
          </cell>
          <cell r="B1264" t="str">
            <v>ERI03</v>
          </cell>
          <cell r="C1264">
            <v>26</v>
          </cell>
          <cell r="D1264">
            <v>29.13</v>
          </cell>
          <cell r="E1264">
            <v>11869</v>
          </cell>
          <cell r="F1264">
            <v>10149</v>
          </cell>
          <cell r="G1264">
            <v>9786</v>
          </cell>
        </row>
        <row r="1265">
          <cell r="A1265" t="str">
            <v>27ERI03</v>
          </cell>
          <cell r="B1265" t="str">
            <v>ERI03</v>
          </cell>
          <cell r="C1265">
            <v>27</v>
          </cell>
          <cell r="D1265">
            <v>28.91</v>
          </cell>
          <cell r="E1265">
            <v>11913</v>
          </cell>
          <cell r="F1265">
            <v>10183</v>
          </cell>
          <cell r="G1265">
            <v>9808</v>
          </cell>
        </row>
        <row r="1266">
          <cell r="A1266" t="str">
            <v>28ERI03</v>
          </cell>
          <cell r="B1266" t="str">
            <v>ERI03</v>
          </cell>
          <cell r="C1266">
            <v>28</v>
          </cell>
          <cell r="D1266">
            <v>28.7</v>
          </cell>
          <cell r="E1266">
            <v>11957</v>
          </cell>
          <cell r="F1266">
            <v>10215</v>
          </cell>
          <cell r="G1266">
            <v>9831</v>
          </cell>
        </row>
        <row r="1267">
          <cell r="A1267" t="str">
            <v>29ERI03</v>
          </cell>
          <cell r="B1267" t="str">
            <v>ERI03</v>
          </cell>
          <cell r="C1267">
            <v>29</v>
          </cell>
          <cell r="D1267">
            <v>28.49</v>
          </cell>
          <cell r="E1267">
            <v>12002</v>
          </cell>
          <cell r="F1267">
            <v>10247</v>
          </cell>
          <cell r="G1267">
            <v>9854</v>
          </cell>
        </row>
        <row r="1268">
          <cell r="A1268" t="str">
            <v>30ERI03</v>
          </cell>
          <cell r="B1268" t="str">
            <v>ERI03</v>
          </cell>
          <cell r="C1268">
            <v>30</v>
          </cell>
          <cell r="D1268">
            <v>28.28</v>
          </cell>
          <cell r="E1268">
            <v>12048</v>
          </cell>
          <cell r="F1268">
            <v>10281</v>
          </cell>
          <cell r="G1268">
            <v>9879</v>
          </cell>
        </row>
        <row r="1269">
          <cell r="A1269" t="str">
            <v>31ERI03</v>
          </cell>
          <cell r="B1269" t="str">
            <v>ERI03</v>
          </cell>
          <cell r="C1269">
            <v>31</v>
          </cell>
          <cell r="D1269">
            <v>28.07</v>
          </cell>
          <cell r="E1269">
            <v>12095</v>
          </cell>
          <cell r="F1269">
            <v>10314</v>
          </cell>
          <cell r="G1269">
            <v>9904</v>
          </cell>
        </row>
        <row r="1270">
          <cell r="A1270" t="str">
            <v>32ERI03</v>
          </cell>
          <cell r="B1270" t="str">
            <v>ERI03</v>
          </cell>
          <cell r="C1270">
            <v>32</v>
          </cell>
          <cell r="D1270">
            <v>27.86</v>
          </cell>
          <cell r="E1270">
            <v>12142</v>
          </cell>
          <cell r="F1270">
            <v>10348</v>
          </cell>
          <cell r="G1270">
            <v>9929</v>
          </cell>
        </row>
        <row r="1271">
          <cell r="A1271" t="str">
            <v>33ERI03</v>
          </cell>
          <cell r="B1271" t="str">
            <v>ERI03</v>
          </cell>
          <cell r="C1271">
            <v>33</v>
          </cell>
          <cell r="D1271">
            <v>27.65</v>
          </cell>
          <cell r="E1271">
            <v>12190</v>
          </cell>
          <cell r="F1271">
            <v>10383</v>
          </cell>
          <cell r="G1271">
            <v>9956</v>
          </cell>
        </row>
        <row r="1272">
          <cell r="A1272" t="str">
            <v>34ERI03</v>
          </cell>
          <cell r="B1272" t="str">
            <v>ERI03</v>
          </cell>
          <cell r="C1272">
            <v>34</v>
          </cell>
          <cell r="D1272">
            <v>27.44</v>
          </cell>
          <cell r="E1272">
            <v>12239</v>
          </cell>
          <cell r="F1272">
            <v>10418</v>
          </cell>
          <cell r="G1272">
            <v>9983</v>
          </cell>
        </row>
        <row r="1273">
          <cell r="A1273" t="str">
            <v>35ERI03</v>
          </cell>
          <cell r="B1273" t="str">
            <v>ERI03</v>
          </cell>
          <cell r="C1273">
            <v>35</v>
          </cell>
          <cell r="D1273">
            <v>27.23</v>
          </cell>
          <cell r="E1273">
            <v>12289</v>
          </cell>
          <cell r="F1273">
            <v>10454</v>
          </cell>
          <cell r="G1273">
            <v>10010</v>
          </cell>
        </row>
        <row r="1274">
          <cell r="A1274" t="str">
            <v>36ERI03</v>
          </cell>
          <cell r="B1274" t="str">
            <v>ERI03</v>
          </cell>
          <cell r="C1274">
            <v>36</v>
          </cell>
          <cell r="D1274">
            <v>27.02</v>
          </cell>
          <cell r="E1274">
            <v>12339</v>
          </cell>
          <cell r="F1274">
            <v>10491</v>
          </cell>
          <cell r="G1274">
            <v>10039</v>
          </cell>
        </row>
        <row r="1275">
          <cell r="A1275" t="str">
            <v>37ERI03</v>
          </cell>
          <cell r="B1275" t="str">
            <v>ERI03</v>
          </cell>
          <cell r="C1275">
            <v>37</v>
          </cell>
          <cell r="D1275">
            <v>26.81</v>
          </cell>
          <cell r="E1275">
            <v>12391</v>
          </cell>
          <cell r="F1275">
            <v>10528</v>
          </cell>
          <cell r="G1275">
            <v>10068</v>
          </cell>
        </row>
        <row r="1276">
          <cell r="A1276" t="str">
            <v>38ERI03</v>
          </cell>
          <cell r="B1276" t="str">
            <v>ERI03</v>
          </cell>
          <cell r="C1276">
            <v>38</v>
          </cell>
          <cell r="D1276">
            <v>26.6</v>
          </cell>
          <cell r="E1276">
            <v>12443</v>
          </cell>
          <cell r="F1276">
            <v>10566</v>
          </cell>
          <cell r="G1276">
            <v>10098</v>
          </cell>
        </row>
        <row r="1277">
          <cell r="A1277" t="str">
            <v>39ERI03</v>
          </cell>
          <cell r="B1277" t="str">
            <v>ERI03</v>
          </cell>
          <cell r="C1277">
            <v>39</v>
          </cell>
          <cell r="D1277">
            <v>26.39</v>
          </cell>
          <cell r="E1277">
            <v>12497</v>
          </cell>
          <cell r="F1277">
            <v>10605</v>
          </cell>
          <cell r="G1277">
            <v>10129</v>
          </cell>
        </row>
        <row r="1278">
          <cell r="A1278" t="str">
            <v>40ERI03</v>
          </cell>
          <cell r="B1278" t="str">
            <v>ERI03</v>
          </cell>
          <cell r="C1278">
            <v>40</v>
          </cell>
          <cell r="D1278">
            <v>26.17</v>
          </cell>
          <cell r="E1278">
            <v>12551</v>
          </cell>
          <cell r="F1278">
            <v>10644</v>
          </cell>
          <cell r="G1278">
            <v>10160</v>
          </cell>
        </row>
        <row r="1279">
          <cell r="A1279" t="str">
            <v>5ERI04</v>
          </cell>
          <cell r="B1279" t="str">
            <v>ERI04</v>
          </cell>
          <cell r="C1279">
            <v>5</v>
          </cell>
          <cell r="D1279">
            <v>32.24</v>
          </cell>
          <cell r="E1279">
            <v>11273</v>
          </cell>
          <cell r="F1279">
            <v>9839</v>
          </cell>
          <cell r="G1279">
            <v>9599</v>
          </cell>
        </row>
        <row r="1280">
          <cell r="A1280" t="str">
            <v>6ERI04</v>
          </cell>
          <cell r="B1280" t="str">
            <v>ERI04</v>
          </cell>
          <cell r="C1280">
            <v>6</v>
          </cell>
          <cell r="D1280">
            <v>32.130000000000003</v>
          </cell>
          <cell r="E1280">
            <v>11294</v>
          </cell>
          <cell r="F1280">
            <v>9855</v>
          </cell>
          <cell r="G1280">
            <v>9601</v>
          </cell>
        </row>
        <row r="1281">
          <cell r="A1281" t="str">
            <v>7ERI04</v>
          </cell>
          <cell r="B1281" t="str">
            <v>ERI04</v>
          </cell>
          <cell r="C1281">
            <v>7</v>
          </cell>
          <cell r="D1281">
            <v>32.01</v>
          </cell>
          <cell r="E1281">
            <v>11316</v>
          </cell>
          <cell r="F1281">
            <v>9872</v>
          </cell>
          <cell r="G1281">
            <v>9604</v>
          </cell>
        </row>
        <row r="1282">
          <cell r="A1282" t="str">
            <v>8ERI04</v>
          </cell>
          <cell r="B1282" t="str">
            <v>ERI04</v>
          </cell>
          <cell r="C1282">
            <v>8</v>
          </cell>
          <cell r="D1282">
            <v>31.87</v>
          </cell>
          <cell r="E1282">
            <v>11339</v>
          </cell>
          <cell r="F1282">
            <v>9890</v>
          </cell>
          <cell r="G1282">
            <v>9608</v>
          </cell>
        </row>
        <row r="1283">
          <cell r="A1283" t="str">
            <v>9ERI04</v>
          </cell>
          <cell r="B1283" t="str">
            <v>ERI04</v>
          </cell>
          <cell r="C1283">
            <v>9</v>
          </cell>
          <cell r="D1283">
            <v>31.73</v>
          </cell>
          <cell r="E1283">
            <v>11365</v>
          </cell>
          <cell r="F1283">
            <v>9909</v>
          </cell>
          <cell r="G1283">
            <v>9614</v>
          </cell>
        </row>
        <row r="1284">
          <cell r="A1284" t="str">
            <v>10ERI04</v>
          </cell>
          <cell r="B1284" t="str">
            <v>ERI04</v>
          </cell>
          <cell r="C1284">
            <v>10</v>
          </cell>
          <cell r="D1284">
            <v>31.57</v>
          </cell>
          <cell r="E1284">
            <v>11392</v>
          </cell>
          <cell r="F1284">
            <v>9929</v>
          </cell>
          <cell r="G1284">
            <v>9621</v>
          </cell>
        </row>
        <row r="1285">
          <cell r="A1285" t="str">
            <v>11ERI04</v>
          </cell>
          <cell r="B1285" t="str">
            <v>ERI04</v>
          </cell>
          <cell r="C1285">
            <v>11</v>
          </cell>
          <cell r="D1285">
            <v>31.4</v>
          </cell>
          <cell r="E1285">
            <v>11420</v>
          </cell>
          <cell r="F1285">
            <v>9951</v>
          </cell>
          <cell r="G1285">
            <v>9630</v>
          </cell>
        </row>
        <row r="1286">
          <cell r="A1286" t="str">
            <v>12ERI04</v>
          </cell>
          <cell r="B1286" t="str">
            <v>ERI04</v>
          </cell>
          <cell r="C1286">
            <v>12</v>
          </cell>
          <cell r="D1286">
            <v>31.23</v>
          </cell>
          <cell r="E1286">
            <v>11449</v>
          </cell>
          <cell r="F1286">
            <v>9973</v>
          </cell>
          <cell r="G1286">
            <v>9639</v>
          </cell>
        </row>
        <row r="1287">
          <cell r="A1287" t="str">
            <v>13ERI04</v>
          </cell>
          <cell r="B1287" t="str">
            <v>ERI04</v>
          </cell>
          <cell r="C1287">
            <v>13</v>
          </cell>
          <cell r="D1287">
            <v>31.05</v>
          </cell>
          <cell r="E1287">
            <v>11480</v>
          </cell>
          <cell r="F1287">
            <v>9996</v>
          </cell>
          <cell r="G1287">
            <v>9650</v>
          </cell>
        </row>
        <row r="1288">
          <cell r="A1288" t="str">
            <v>14ERI04</v>
          </cell>
          <cell r="B1288" t="str">
            <v>ERI04</v>
          </cell>
          <cell r="C1288">
            <v>14</v>
          </cell>
          <cell r="D1288">
            <v>30.86</v>
          </cell>
          <cell r="E1288">
            <v>11512</v>
          </cell>
          <cell r="F1288">
            <v>10020</v>
          </cell>
          <cell r="G1288">
            <v>9662</v>
          </cell>
        </row>
        <row r="1289">
          <cell r="A1289" t="str">
            <v>15ERI04</v>
          </cell>
          <cell r="B1289" t="str">
            <v>ERI04</v>
          </cell>
          <cell r="C1289">
            <v>15</v>
          </cell>
          <cell r="D1289">
            <v>30.67</v>
          </cell>
          <cell r="E1289">
            <v>11545</v>
          </cell>
          <cell r="F1289">
            <v>10045</v>
          </cell>
          <cell r="G1289">
            <v>9674</v>
          </cell>
        </row>
        <row r="1290">
          <cell r="A1290" t="str">
            <v>16ERI04</v>
          </cell>
          <cell r="B1290" t="str">
            <v>ERI04</v>
          </cell>
          <cell r="C1290">
            <v>16</v>
          </cell>
          <cell r="D1290">
            <v>30.48</v>
          </cell>
          <cell r="E1290">
            <v>11580</v>
          </cell>
          <cell r="F1290">
            <v>10071</v>
          </cell>
          <cell r="G1290">
            <v>9688</v>
          </cell>
        </row>
        <row r="1291">
          <cell r="A1291" t="str">
            <v>17ERI04</v>
          </cell>
          <cell r="B1291" t="str">
            <v>ERI04</v>
          </cell>
          <cell r="C1291">
            <v>17</v>
          </cell>
          <cell r="D1291">
            <v>30.28</v>
          </cell>
          <cell r="E1291">
            <v>11615</v>
          </cell>
          <cell r="F1291">
            <v>10097</v>
          </cell>
          <cell r="G1291">
            <v>9703</v>
          </cell>
        </row>
        <row r="1292">
          <cell r="A1292" t="str">
            <v>18ERI04</v>
          </cell>
          <cell r="B1292" t="str">
            <v>ERI04</v>
          </cell>
          <cell r="C1292">
            <v>18</v>
          </cell>
          <cell r="D1292">
            <v>30.08</v>
          </cell>
          <cell r="E1292">
            <v>11651</v>
          </cell>
          <cell r="F1292">
            <v>10124</v>
          </cell>
          <cell r="G1292">
            <v>9718</v>
          </cell>
        </row>
        <row r="1293">
          <cell r="A1293" t="str">
            <v>19ERI04</v>
          </cell>
          <cell r="B1293" t="str">
            <v>ERI04</v>
          </cell>
          <cell r="C1293">
            <v>19</v>
          </cell>
          <cell r="D1293">
            <v>29.88</v>
          </cell>
          <cell r="E1293">
            <v>11689</v>
          </cell>
          <cell r="F1293">
            <v>10152</v>
          </cell>
          <cell r="G1293">
            <v>9735</v>
          </cell>
        </row>
        <row r="1294">
          <cell r="A1294" t="str">
            <v>20ERI04</v>
          </cell>
          <cell r="B1294" t="str">
            <v>ERI04</v>
          </cell>
          <cell r="C1294">
            <v>20</v>
          </cell>
          <cell r="D1294">
            <v>29.67</v>
          </cell>
          <cell r="E1294">
            <v>11727</v>
          </cell>
          <cell r="F1294">
            <v>10180</v>
          </cell>
          <cell r="G1294">
            <v>9752</v>
          </cell>
        </row>
        <row r="1295">
          <cell r="A1295" t="str">
            <v>21ERI04</v>
          </cell>
          <cell r="B1295" t="str">
            <v>ERI04</v>
          </cell>
          <cell r="C1295">
            <v>21</v>
          </cell>
          <cell r="D1295">
            <v>29.47</v>
          </cell>
          <cell r="E1295">
            <v>11766</v>
          </cell>
          <cell r="F1295">
            <v>10209</v>
          </cell>
          <cell r="G1295">
            <v>9770</v>
          </cell>
        </row>
        <row r="1296">
          <cell r="A1296" t="str">
            <v>22ERI04</v>
          </cell>
          <cell r="B1296" t="str">
            <v>ERI04</v>
          </cell>
          <cell r="C1296">
            <v>22</v>
          </cell>
          <cell r="D1296">
            <v>29.26</v>
          </cell>
          <cell r="E1296">
            <v>11806</v>
          </cell>
          <cell r="F1296">
            <v>10238</v>
          </cell>
          <cell r="G1296">
            <v>9789</v>
          </cell>
        </row>
        <row r="1297">
          <cell r="A1297" t="str">
            <v>23ERI04</v>
          </cell>
          <cell r="B1297" t="str">
            <v>ERI04</v>
          </cell>
          <cell r="C1297">
            <v>23</v>
          </cell>
          <cell r="D1297">
            <v>29.05</v>
          </cell>
          <cell r="E1297">
            <v>11847</v>
          </cell>
          <cell r="F1297">
            <v>10268</v>
          </cell>
          <cell r="G1297">
            <v>9809</v>
          </cell>
        </row>
        <row r="1298">
          <cell r="A1298" t="str">
            <v>24ERI04</v>
          </cell>
          <cell r="B1298" t="str">
            <v>ERI04</v>
          </cell>
          <cell r="C1298">
            <v>24</v>
          </cell>
          <cell r="D1298">
            <v>28.85</v>
          </cell>
          <cell r="E1298">
            <v>11888</v>
          </cell>
          <cell r="F1298">
            <v>10299</v>
          </cell>
          <cell r="G1298">
            <v>9829</v>
          </cell>
        </row>
        <row r="1299">
          <cell r="A1299" t="str">
            <v>25ERI04</v>
          </cell>
          <cell r="B1299" t="str">
            <v>ERI04</v>
          </cell>
          <cell r="C1299">
            <v>25</v>
          </cell>
          <cell r="D1299">
            <v>28.64</v>
          </cell>
          <cell r="E1299">
            <v>11931</v>
          </cell>
          <cell r="F1299">
            <v>10330</v>
          </cell>
          <cell r="G1299">
            <v>9850</v>
          </cell>
        </row>
        <row r="1300">
          <cell r="A1300" t="str">
            <v>26ERI04</v>
          </cell>
          <cell r="B1300" t="str">
            <v>ERI04</v>
          </cell>
          <cell r="C1300">
            <v>26</v>
          </cell>
          <cell r="D1300">
            <v>28.44</v>
          </cell>
          <cell r="E1300">
            <v>11974</v>
          </cell>
          <cell r="F1300">
            <v>10360</v>
          </cell>
          <cell r="G1300">
            <v>9872</v>
          </cell>
        </row>
        <row r="1301">
          <cell r="A1301" t="str">
            <v>27ERI04</v>
          </cell>
          <cell r="B1301" t="str">
            <v>ERI04</v>
          </cell>
          <cell r="C1301">
            <v>27</v>
          </cell>
          <cell r="D1301">
            <v>28.22</v>
          </cell>
          <cell r="E1301">
            <v>12018</v>
          </cell>
          <cell r="F1301">
            <v>10394</v>
          </cell>
          <cell r="G1301">
            <v>9894</v>
          </cell>
        </row>
        <row r="1302">
          <cell r="A1302" t="str">
            <v>28ERI04</v>
          </cell>
          <cell r="B1302" t="str">
            <v>ERI04</v>
          </cell>
          <cell r="C1302">
            <v>28</v>
          </cell>
          <cell r="D1302">
            <v>28.02</v>
          </cell>
          <cell r="E1302">
            <v>12063</v>
          </cell>
          <cell r="F1302">
            <v>10427</v>
          </cell>
          <cell r="G1302">
            <v>9918</v>
          </cell>
        </row>
        <row r="1303">
          <cell r="A1303" t="str">
            <v>29ERI04</v>
          </cell>
          <cell r="B1303" t="str">
            <v>ERI04</v>
          </cell>
          <cell r="C1303">
            <v>29</v>
          </cell>
          <cell r="D1303">
            <v>27.81</v>
          </cell>
          <cell r="E1303">
            <v>12108</v>
          </cell>
          <cell r="F1303">
            <v>10460</v>
          </cell>
          <cell r="G1303">
            <v>9941</v>
          </cell>
        </row>
        <row r="1304">
          <cell r="A1304" t="str">
            <v>30ERI04</v>
          </cell>
          <cell r="B1304" t="str">
            <v>ERI04</v>
          </cell>
          <cell r="C1304">
            <v>30</v>
          </cell>
          <cell r="D1304">
            <v>27.61</v>
          </cell>
          <cell r="E1304">
            <v>12154</v>
          </cell>
          <cell r="F1304">
            <v>10494</v>
          </cell>
          <cell r="G1304">
            <v>9966</v>
          </cell>
        </row>
        <row r="1305">
          <cell r="A1305" t="str">
            <v>31ERI04</v>
          </cell>
          <cell r="B1305" t="str">
            <v>ERI04</v>
          </cell>
          <cell r="C1305">
            <v>31</v>
          </cell>
          <cell r="D1305">
            <v>27.4</v>
          </cell>
          <cell r="E1305">
            <v>12201</v>
          </cell>
          <cell r="F1305">
            <v>10528</v>
          </cell>
          <cell r="G1305">
            <v>9991</v>
          </cell>
        </row>
        <row r="1306">
          <cell r="A1306" t="str">
            <v>32ERI04</v>
          </cell>
          <cell r="B1306" t="str">
            <v>ERI04</v>
          </cell>
          <cell r="C1306">
            <v>32</v>
          </cell>
          <cell r="D1306">
            <v>27.19</v>
          </cell>
          <cell r="E1306">
            <v>12249</v>
          </cell>
          <cell r="F1306">
            <v>10563</v>
          </cell>
          <cell r="G1306">
            <v>10017</v>
          </cell>
        </row>
        <row r="1307">
          <cell r="A1307" t="str">
            <v>33ERI04</v>
          </cell>
          <cell r="B1307" t="str">
            <v>ERI04</v>
          </cell>
          <cell r="C1307">
            <v>33</v>
          </cell>
          <cell r="D1307">
            <v>26.99</v>
          </cell>
          <cell r="E1307">
            <v>12297</v>
          </cell>
          <cell r="F1307">
            <v>10599</v>
          </cell>
          <cell r="G1307">
            <v>10043</v>
          </cell>
        </row>
        <row r="1308">
          <cell r="A1308" t="str">
            <v>34ERI04</v>
          </cell>
          <cell r="B1308" t="str">
            <v>ERI04</v>
          </cell>
          <cell r="C1308">
            <v>34</v>
          </cell>
          <cell r="D1308">
            <v>26.78</v>
          </cell>
          <cell r="E1308">
            <v>12347</v>
          </cell>
          <cell r="F1308">
            <v>10635</v>
          </cell>
          <cell r="G1308">
            <v>10071</v>
          </cell>
        </row>
        <row r="1309">
          <cell r="A1309" t="str">
            <v>35ERI04</v>
          </cell>
          <cell r="B1309" t="str">
            <v>ERI04</v>
          </cell>
          <cell r="C1309">
            <v>35</v>
          </cell>
          <cell r="D1309">
            <v>26.58</v>
          </cell>
          <cell r="E1309">
            <v>12397</v>
          </cell>
          <cell r="F1309">
            <v>10671</v>
          </cell>
          <cell r="G1309">
            <v>10099</v>
          </cell>
        </row>
        <row r="1310">
          <cell r="A1310" t="str">
            <v>36ERI04</v>
          </cell>
          <cell r="B1310" t="str">
            <v>ERI04</v>
          </cell>
          <cell r="C1310">
            <v>36</v>
          </cell>
          <cell r="D1310">
            <v>26.38</v>
          </cell>
          <cell r="E1310">
            <v>12448</v>
          </cell>
          <cell r="F1310">
            <v>10709</v>
          </cell>
          <cell r="G1310">
            <v>10127</v>
          </cell>
        </row>
        <row r="1311">
          <cell r="A1311" t="str">
            <v>37ERI04</v>
          </cell>
          <cell r="B1311" t="str">
            <v>ERI04</v>
          </cell>
          <cell r="C1311">
            <v>37</v>
          </cell>
          <cell r="D1311">
            <v>26.17</v>
          </cell>
          <cell r="E1311">
            <v>12500</v>
          </cell>
          <cell r="F1311">
            <v>10747</v>
          </cell>
          <cell r="G1311">
            <v>10157</v>
          </cell>
        </row>
        <row r="1312">
          <cell r="A1312" t="str">
            <v>38ERI04</v>
          </cell>
          <cell r="B1312" t="str">
            <v>ERI04</v>
          </cell>
          <cell r="C1312">
            <v>38</v>
          </cell>
          <cell r="D1312">
            <v>25.97</v>
          </cell>
          <cell r="E1312">
            <v>12553</v>
          </cell>
          <cell r="F1312">
            <v>10785</v>
          </cell>
          <cell r="G1312">
            <v>10187</v>
          </cell>
        </row>
        <row r="1313">
          <cell r="A1313" t="str">
            <v>39ERI04</v>
          </cell>
          <cell r="B1313" t="str">
            <v>ERI04</v>
          </cell>
          <cell r="C1313">
            <v>39</v>
          </cell>
          <cell r="D1313">
            <v>25.76</v>
          </cell>
          <cell r="E1313">
            <v>12607</v>
          </cell>
          <cell r="F1313">
            <v>10825</v>
          </cell>
          <cell r="G1313">
            <v>10218</v>
          </cell>
        </row>
        <row r="1314">
          <cell r="A1314" t="str">
            <v>40ERI04</v>
          </cell>
          <cell r="B1314" t="str">
            <v>ERI04</v>
          </cell>
          <cell r="C1314">
            <v>40</v>
          </cell>
          <cell r="D1314">
            <v>25.55</v>
          </cell>
          <cell r="E1314">
            <v>12662</v>
          </cell>
          <cell r="F1314">
            <v>10865</v>
          </cell>
          <cell r="G1314">
            <v>10250</v>
          </cell>
        </row>
        <row r="1315">
          <cell r="A1315" t="str">
            <v>5ERI05</v>
          </cell>
          <cell r="B1315" t="str">
            <v>ERI05</v>
          </cell>
          <cell r="C1315">
            <v>5</v>
          </cell>
          <cell r="D1315">
            <v>53.89</v>
          </cell>
          <cell r="E1315">
            <v>11020</v>
          </cell>
          <cell r="F1315">
            <v>9411</v>
          </cell>
          <cell r="G1315">
            <v>8810</v>
          </cell>
        </row>
        <row r="1316">
          <cell r="A1316" t="str">
            <v>6ERI05</v>
          </cell>
          <cell r="B1316" t="str">
            <v>ERI05</v>
          </cell>
          <cell r="C1316">
            <v>6</v>
          </cell>
          <cell r="D1316">
            <v>53.7</v>
          </cell>
          <cell r="E1316">
            <v>11040</v>
          </cell>
          <cell r="F1316">
            <v>9427</v>
          </cell>
          <cell r="G1316">
            <v>8811</v>
          </cell>
        </row>
        <row r="1317">
          <cell r="A1317" t="str">
            <v>7ERI05</v>
          </cell>
          <cell r="B1317" t="str">
            <v>ERI05</v>
          </cell>
          <cell r="C1317">
            <v>7</v>
          </cell>
          <cell r="D1317">
            <v>53.5</v>
          </cell>
          <cell r="E1317">
            <v>11062</v>
          </cell>
          <cell r="F1317">
            <v>9443</v>
          </cell>
          <cell r="G1317">
            <v>8814</v>
          </cell>
        </row>
        <row r="1318">
          <cell r="A1318" t="str">
            <v>8ERI05</v>
          </cell>
          <cell r="B1318" t="str">
            <v>ERI05</v>
          </cell>
          <cell r="C1318">
            <v>8</v>
          </cell>
          <cell r="D1318">
            <v>53.27</v>
          </cell>
          <cell r="E1318">
            <v>11085</v>
          </cell>
          <cell r="F1318">
            <v>9460</v>
          </cell>
          <cell r="G1318">
            <v>8818</v>
          </cell>
        </row>
        <row r="1319">
          <cell r="A1319" t="str">
            <v>9ERI05</v>
          </cell>
          <cell r="B1319" t="str">
            <v>ERI05</v>
          </cell>
          <cell r="C1319">
            <v>9</v>
          </cell>
          <cell r="D1319">
            <v>53.02</v>
          </cell>
          <cell r="E1319">
            <v>11110</v>
          </cell>
          <cell r="F1319">
            <v>9479</v>
          </cell>
          <cell r="G1319">
            <v>8823</v>
          </cell>
        </row>
        <row r="1320">
          <cell r="A1320" t="str">
            <v>10ERI05</v>
          </cell>
          <cell r="B1320" t="str">
            <v>ERI05</v>
          </cell>
          <cell r="C1320">
            <v>10</v>
          </cell>
          <cell r="D1320">
            <v>52.76</v>
          </cell>
          <cell r="E1320">
            <v>11136</v>
          </cell>
          <cell r="F1320">
            <v>9498</v>
          </cell>
          <cell r="G1320">
            <v>8830</v>
          </cell>
        </row>
        <row r="1321">
          <cell r="A1321" t="str">
            <v>11ERI05</v>
          </cell>
          <cell r="B1321" t="str">
            <v>ERI05</v>
          </cell>
          <cell r="C1321">
            <v>11</v>
          </cell>
          <cell r="D1321">
            <v>52.49</v>
          </cell>
          <cell r="E1321">
            <v>11163</v>
          </cell>
          <cell r="F1321">
            <v>9519</v>
          </cell>
          <cell r="G1321">
            <v>8838</v>
          </cell>
        </row>
        <row r="1322">
          <cell r="A1322" t="str">
            <v>12ERI05</v>
          </cell>
          <cell r="B1322" t="str">
            <v>ERI05</v>
          </cell>
          <cell r="C1322">
            <v>12</v>
          </cell>
          <cell r="D1322">
            <v>52.2</v>
          </cell>
          <cell r="E1322">
            <v>11192</v>
          </cell>
          <cell r="F1322">
            <v>9540</v>
          </cell>
          <cell r="G1322">
            <v>8846</v>
          </cell>
        </row>
        <row r="1323">
          <cell r="A1323" t="str">
            <v>13ERI05</v>
          </cell>
          <cell r="B1323" t="str">
            <v>ERI05</v>
          </cell>
          <cell r="C1323">
            <v>13</v>
          </cell>
          <cell r="D1323">
            <v>51.9</v>
          </cell>
          <cell r="E1323">
            <v>11222</v>
          </cell>
          <cell r="F1323">
            <v>9562</v>
          </cell>
          <cell r="G1323">
            <v>8856</v>
          </cell>
        </row>
        <row r="1324">
          <cell r="A1324" t="str">
            <v>14ERI05</v>
          </cell>
          <cell r="B1324" t="str">
            <v>ERI05</v>
          </cell>
          <cell r="C1324">
            <v>14</v>
          </cell>
          <cell r="D1324">
            <v>51.59</v>
          </cell>
          <cell r="E1324">
            <v>11254</v>
          </cell>
          <cell r="F1324">
            <v>9585</v>
          </cell>
          <cell r="G1324">
            <v>8867</v>
          </cell>
        </row>
        <row r="1325">
          <cell r="A1325" t="str">
            <v>15ERI05</v>
          </cell>
          <cell r="B1325" t="str">
            <v>ERI05</v>
          </cell>
          <cell r="C1325">
            <v>15</v>
          </cell>
          <cell r="D1325">
            <v>51.27</v>
          </cell>
          <cell r="E1325">
            <v>11286</v>
          </cell>
          <cell r="F1325">
            <v>9609</v>
          </cell>
          <cell r="G1325">
            <v>8879</v>
          </cell>
        </row>
        <row r="1326">
          <cell r="A1326" t="str">
            <v>16ERI05</v>
          </cell>
          <cell r="B1326" t="str">
            <v>ERI05</v>
          </cell>
          <cell r="C1326">
            <v>16</v>
          </cell>
          <cell r="D1326">
            <v>50.94</v>
          </cell>
          <cell r="E1326">
            <v>11320</v>
          </cell>
          <cell r="F1326">
            <v>9633</v>
          </cell>
          <cell r="G1326">
            <v>8891</v>
          </cell>
        </row>
        <row r="1327">
          <cell r="A1327" t="str">
            <v>17ERI05</v>
          </cell>
          <cell r="B1327" t="str">
            <v>ERI05</v>
          </cell>
          <cell r="C1327">
            <v>17</v>
          </cell>
          <cell r="D1327">
            <v>50.61</v>
          </cell>
          <cell r="E1327">
            <v>11354</v>
          </cell>
          <cell r="F1327">
            <v>9658</v>
          </cell>
          <cell r="G1327">
            <v>8905</v>
          </cell>
        </row>
        <row r="1328">
          <cell r="A1328" t="str">
            <v>18ERI05</v>
          </cell>
          <cell r="B1328" t="str">
            <v>ERI05</v>
          </cell>
          <cell r="C1328">
            <v>18</v>
          </cell>
          <cell r="D1328">
            <v>50.28</v>
          </cell>
          <cell r="E1328">
            <v>11390</v>
          </cell>
          <cell r="F1328">
            <v>9684</v>
          </cell>
          <cell r="G1328">
            <v>8919</v>
          </cell>
        </row>
        <row r="1329">
          <cell r="A1329" t="str">
            <v>19ERI05</v>
          </cell>
          <cell r="B1329" t="str">
            <v>ERI05</v>
          </cell>
          <cell r="C1329">
            <v>19</v>
          </cell>
          <cell r="D1329">
            <v>49.94</v>
          </cell>
          <cell r="E1329">
            <v>11426</v>
          </cell>
          <cell r="F1329">
            <v>9711</v>
          </cell>
          <cell r="G1329">
            <v>8934</v>
          </cell>
        </row>
        <row r="1330">
          <cell r="A1330" t="str">
            <v>20ERI05</v>
          </cell>
          <cell r="B1330" t="str">
            <v>ERI05</v>
          </cell>
          <cell r="C1330">
            <v>20</v>
          </cell>
          <cell r="D1330">
            <v>49.59</v>
          </cell>
          <cell r="E1330">
            <v>11464</v>
          </cell>
          <cell r="F1330">
            <v>9738</v>
          </cell>
          <cell r="G1330">
            <v>8950</v>
          </cell>
        </row>
        <row r="1331">
          <cell r="A1331" t="str">
            <v>21ERI05</v>
          </cell>
          <cell r="B1331" t="str">
            <v>ERI05</v>
          </cell>
          <cell r="C1331">
            <v>21</v>
          </cell>
          <cell r="D1331">
            <v>49.25</v>
          </cell>
          <cell r="E1331">
            <v>11502</v>
          </cell>
          <cell r="F1331">
            <v>9765</v>
          </cell>
          <cell r="G1331">
            <v>8967</v>
          </cell>
        </row>
        <row r="1332">
          <cell r="A1332" t="str">
            <v>22ERI05</v>
          </cell>
          <cell r="B1332" t="str">
            <v>ERI05</v>
          </cell>
          <cell r="C1332">
            <v>22</v>
          </cell>
          <cell r="D1332">
            <v>48.91</v>
          </cell>
          <cell r="E1332">
            <v>11541</v>
          </cell>
          <cell r="F1332">
            <v>9794</v>
          </cell>
          <cell r="G1332">
            <v>8984</v>
          </cell>
        </row>
        <row r="1333">
          <cell r="A1333" t="str">
            <v>23ERI05</v>
          </cell>
          <cell r="B1333" t="str">
            <v>ERI05</v>
          </cell>
          <cell r="C1333">
            <v>23</v>
          </cell>
          <cell r="D1333">
            <v>48.56</v>
          </cell>
          <cell r="E1333">
            <v>11581</v>
          </cell>
          <cell r="F1333">
            <v>9822</v>
          </cell>
          <cell r="G1333">
            <v>9002</v>
          </cell>
        </row>
        <row r="1334">
          <cell r="A1334" t="str">
            <v>24ERI05</v>
          </cell>
          <cell r="B1334" t="str">
            <v>ERI05</v>
          </cell>
          <cell r="C1334">
            <v>24</v>
          </cell>
          <cell r="D1334">
            <v>48.21</v>
          </cell>
          <cell r="E1334">
            <v>11622</v>
          </cell>
          <cell r="F1334">
            <v>9852</v>
          </cell>
          <cell r="G1334">
            <v>9021</v>
          </cell>
        </row>
        <row r="1335">
          <cell r="A1335" t="str">
            <v>25ERI05</v>
          </cell>
          <cell r="B1335" t="str">
            <v>ERI05</v>
          </cell>
          <cell r="C1335">
            <v>25</v>
          </cell>
          <cell r="D1335">
            <v>47.87</v>
          </cell>
          <cell r="E1335">
            <v>11663</v>
          </cell>
          <cell r="F1335">
            <v>9881</v>
          </cell>
          <cell r="G1335">
            <v>9040</v>
          </cell>
        </row>
        <row r="1336">
          <cell r="A1336" t="str">
            <v>26ERI05</v>
          </cell>
          <cell r="B1336" t="str">
            <v>ERI05</v>
          </cell>
          <cell r="C1336">
            <v>26</v>
          </cell>
          <cell r="D1336">
            <v>47.53</v>
          </cell>
          <cell r="E1336">
            <v>11705</v>
          </cell>
          <cell r="F1336">
            <v>9910</v>
          </cell>
          <cell r="G1336">
            <v>9060</v>
          </cell>
        </row>
        <row r="1337">
          <cell r="A1337" t="str">
            <v>27ERI05</v>
          </cell>
          <cell r="B1337" t="str">
            <v>ERI05</v>
          </cell>
          <cell r="C1337">
            <v>27</v>
          </cell>
          <cell r="D1337">
            <v>47.17</v>
          </cell>
          <cell r="E1337">
            <v>11748</v>
          </cell>
          <cell r="F1337">
            <v>9943</v>
          </cell>
          <cell r="G1337">
            <v>9081</v>
          </cell>
        </row>
        <row r="1338">
          <cell r="A1338" t="str">
            <v>28ERI05</v>
          </cell>
          <cell r="B1338" t="str">
            <v>ERI05</v>
          </cell>
          <cell r="C1338">
            <v>28</v>
          </cell>
          <cell r="D1338">
            <v>46.83</v>
          </cell>
          <cell r="E1338">
            <v>11792</v>
          </cell>
          <cell r="F1338">
            <v>9974</v>
          </cell>
          <cell r="G1338">
            <v>9102</v>
          </cell>
        </row>
        <row r="1339">
          <cell r="A1339" t="str">
            <v>29ERI05</v>
          </cell>
          <cell r="B1339" t="str">
            <v>ERI05</v>
          </cell>
          <cell r="C1339">
            <v>29</v>
          </cell>
          <cell r="D1339">
            <v>46.48</v>
          </cell>
          <cell r="E1339">
            <v>11836</v>
          </cell>
          <cell r="F1339">
            <v>10006</v>
          </cell>
          <cell r="G1339">
            <v>9124</v>
          </cell>
        </row>
        <row r="1340">
          <cell r="A1340" t="str">
            <v>30ERI05</v>
          </cell>
          <cell r="B1340" t="str">
            <v>ERI05</v>
          </cell>
          <cell r="C1340">
            <v>30</v>
          </cell>
          <cell r="D1340">
            <v>46.14</v>
          </cell>
          <cell r="E1340">
            <v>11881</v>
          </cell>
          <cell r="F1340">
            <v>10038</v>
          </cell>
          <cell r="G1340">
            <v>9146</v>
          </cell>
        </row>
        <row r="1341">
          <cell r="A1341" t="str">
            <v>31ERI05</v>
          </cell>
          <cell r="B1341" t="str">
            <v>ERI05</v>
          </cell>
          <cell r="C1341">
            <v>31</v>
          </cell>
          <cell r="D1341">
            <v>45.79</v>
          </cell>
          <cell r="E1341">
            <v>11927</v>
          </cell>
          <cell r="F1341">
            <v>10071</v>
          </cell>
          <cell r="G1341">
            <v>9169</v>
          </cell>
        </row>
        <row r="1342">
          <cell r="A1342" t="str">
            <v>32ERI05</v>
          </cell>
          <cell r="B1342" t="str">
            <v>ERI05</v>
          </cell>
          <cell r="C1342">
            <v>32</v>
          </cell>
          <cell r="D1342">
            <v>45.45</v>
          </cell>
          <cell r="E1342">
            <v>11974</v>
          </cell>
          <cell r="F1342">
            <v>10104</v>
          </cell>
          <cell r="G1342">
            <v>9193</v>
          </cell>
        </row>
        <row r="1343">
          <cell r="A1343" t="str">
            <v>33ERI05</v>
          </cell>
          <cell r="B1343" t="str">
            <v>ERI05</v>
          </cell>
          <cell r="C1343">
            <v>33</v>
          </cell>
          <cell r="D1343">
            <v>45.11</v>
          </cell>
          <cell r="E1343">
            <v>12021</v>
          </cell>
          <cell r="F1343">
            <v>10138</v>
          </cell>
          <cell r="G1343">
            <v>9217</v>
          </cell>
        </row>
        <row r="1344">
          <cell r="A1344" t="str">
            <v>34ERI05</v>
          </cell>
          <cell r="B1344" t="str">
            <v>ERI05</v>
          </cell>
          <cell r="C1344">
            <v>34</v>
          </cell>
          <cell r="D1344">
            <v>44.77</v>
          </cell>
          <cell r="E1344">
            <v>12070</v>
          </cell>
          <cell r="F1344">
            <v>10173</v>
          </cell>
          <cell r="G1344">
            <v>9242</v>
          </cell>
        </row>
        <row r="1345">
          <cell r="A1345" t="str">
            <v>35ERI05</v>
          </cell>
          <cell r="B1345" t="str">
            <v>ERI05</v>
          </cell>
          <cell r="C1345">
            <v>35</v>
          </cell>
          <cell r="D1345">
            <v>44.42</v>
          </cell>
          <cell r="E1345">
            <v>12119</v>
          </cell>
          <cell r="F1345">
            <v>10208</v>
          </cell>
          <cell r="G1345">
            <v>9268</v>
          </cell>
        </row>
        <row r="1346">
          <cell r="A1346" t="str">
            <v>36ERI05</v>
          </cell>
          <cell r="B1346" t="str">
            <v>ERI05</v>
          </cell>
          <cell r="C1346">
            <v>36</v>
          </cell>
          <cell r="D1346">
            <v>44.08</v>
          </cell>
          <cell r="E1346">
            <v>12169</v>
          </cell>
          <cell r="F1346">
            <v>10244</v>
          </cell>
          <cell r="G1346">
            <v>9294</v>
          </cell>
        </row>
        <row r="1347">
          <cell r="A1347" t="str">
            <v>37ERI05</v>
          </cell>
          <cell r="B1347" t="str">
            <v>ERI05</v>
          </cell>
          <cell r="C1347">
            <v>37</v>
          </cell>
          <cell r="D1347">
            <v>43.74</v>
          </cell>
          <cell r="E1347">
            <v>12219</v>
          </cell>
          <cell r="F1347">
            <v>10280</v>
          </cell>
          <cell r="G1347">
            <v>9321</v>
          </cell>
        </row>
        <row r="1348">
          <cell r="A1348" t="str">
            <v>38ERI05</v>
          </cell>
          <cell r="B1348" t="str">
            <v>ERI05</v>
          </cell>
          <cell r="C1348">
            <v>38</v>
          </cell>
          <cell r="D1348">
            <v>43.4</v>
          </cell>
          <cell r="E1348">
            <v>12271</v>
          </cell>
          <cell r="F1348">
            <v>10317</v>
          </cell>
          <cell r="G1348">
            <v>9349</v>
          </cell>
        </row>
        <row r="1349">
          <cell r="A1349" t="str">
            <v>39ERI05</v>
          </cell>
          <cell r="B1349" t="str">
            <v>ERI05</v>
          </cell>
          <cell r="C1349">
            <v>39</v>
          </cell>
          <cell r="D1349">
            <v>43.05</v>
          </cell>
          <cell r="E1349">
            <v>12324</v>
          </cell>
          <cell r="F1349">
            <v>10355</v>
          </cell>
          <cell r="G1349">
            <v>9378</v>
          </cell>
        </row>
        <row r="1350">
          <cell r="A1350" t="str">
            <v>40ERI05</v>
          </cell>
          <cell r="B1350" t="str">
            <v>ERI05</v>
          </cell>
          <cell r="C1350">
            <v>40</v>
          </cell>
          <cell r="D1350">
            <v>42.71</v>
          </cell>
          <cell r="E1350">
            <v>12378</v>
          </cell>
          <cell r="F1350">
            <v>10393</v>
          </cell>
          <cell r="G1350">
            <v>9407</v>
          </cell>
        </row>
        <row r="1351">
          <cell r="A1351" t="str">
            <v>41ERI05</v>
          </cell>
          <cell r="B1351" t="str">
            <v>ERI05</v>
          </cell>
          <cell r="C1351">
            <v>41</v>
          </cell>
          <cell r="D1351">
            <v>42.36</v>
          </cell>
          <cell r="E1351">
            <v>12433</v>
          </cell>
          <cell r="F1351">
            <v>10432</v>
          </cell>
          <cell r="G1351">
            <v>9437</v>
          </cell>
        </row>
        <row r="1352">
          <cell r="A1352" t="str">
            <v>42ERI05</v>
          </cell>
          <cell r="B1352" t="str">
            <v>ERI05</v>
          </cell>
          <cell r="C1352">
            <v>42</v>
          </cell>
          <cell r="D1352">
            <v>42.01</v>
          </cell>
          <cell r="E1352">
            <v>12489</v>
          </cell>
          <cell r="F1352">
            <v>10473</v>
          </cell>
          <cell r="G1352">
            <v>9468</v>
          </cell>
        </row>
        <row r="1353">
          <cell r="A1353" t="str">
            <v>43ERI05</v>
          </cell>
          <cell r="B1353" t="str">
            <v>ERI05</v>
          </cell>
          <cell r="C1353">
            <v>43</v>
          </cell>
          <cell r="D1353">
            <v>41.66</v>
          </cell>
          <cell r="E1353">
            <v>12547</v>
          </cell>
          <cell r="F1353">
            <v>10514</v>
          </cell>
          <cell r="G1353">
            <v>9500</v>
          </cell>
        </row>
        <row r="1354">
          <cell r="A1354" t="str">
            <v>44ERI05</v>
          </cell>
          <cell r="B1354" t="str">
            <v>ERI05</v>
          </cell>
          <cell r="C1354">
            <v>44</v>
          </cell>
          <cell r="D1354">
            <v>41.3</v>
          </cell>
          <cell r="E1354">
            <v>12606</v>
          </cell>
          <cell r="F1354">
            <v>10556</v>
          </cell>
          <cell r="G1354">
            <v>9533</v>
          </cell>
        </row>
        <row r="1355">
          <cell r="A1355" t="str">
            <v>45ERI05</v>
          </cell>
          <cell r="B1355" t="str">
            <v>ERI05</v>
          </cell>
          <cell r="C1355">
            <v>45</v>
          </cell>
          <cell r="D1355">
            <v>40.94</v>
          </cell>
          <cell r="E1355">
            <v>12667</v>
          </cell>
          <cell r="F1355">
            <v>10599</v>
          </cell>
          <cell r="G1355">
            <v>9567</v>
          </cell>
        </row>
        <row r="1356">
          <cell r="A1356" t="str">
            <v>5ERI06</v>
          </cell>
          <cell r="B1356" t="str">
            <v>ERI06</v>
          </cell>
          <cell r="C1356">
            <v>5</v>
          </cell>
          <cell r="D1356">
            <v>53.89</v>
          </cell>
          <cell r="E1356">
            <v>11020</v>
          </cell>
          <cell r="F1356">
            <v>9411</v>
          </cell>
          <cell r="G1356">
            <v>8810</v>
          </cell>
        </row>
        <row r="1357">
          <cell r="A1357" t="str">
            <v>6ERI06</v>
          </cell>
          <cell r="B1357" t="str">
            <v>ERI06</v>
          </cell>
          <cell r="C1357">
            <v>6</v>
          </cell>
          <cell r="D1357">
            <v>53.7</v>
          </cell>
          <cell r="E1357">
            <v>11040</v>
          </cell>
          <cell r="F1357">
            <v>9427</v>
          </cell>
          <cell r="G1357">
            <v>8811</v>
          </cell>
        </row>
        <row r="1358">
          <cell r="A1358" t="str">
            <v>7ERI06</v>
          </cell>
          <cell r="B1358" t="str">
            <v>ERI06</v>
          </cell>
          <cell r="C1358">
            <v>7</v>
          </cell>
          <cell r="D1358">
            <v>53.5</v>
          </cell>
          <cell r="E1358">
            <v>11062</v>
          </cell>
          <cell r="F1358">
            <v>9443</v>
          </cell>
          <cell r="G1358">
            <v>8814</v>
          </cell>
        </row>
        <row r="1359">
          <cell r="A1359" t="str">
            <v>8ERI06</v>
          </cell>
          <cell r="B1359" t="str">
            <v>ERI06</v>
          </cell>
          <cell r="C1359">
            <v>8</v>
          </cell>
          <cell r="D1359">
            <v>53.27</v>
          </cell>
          <cell r="E1359">
            <v>11085</v>
          </cell>
          <cell r="F1359">
            <v>9460</v>
          </cell>
          <cell r="G1359">
            <v>8818</v>
          </cell>
        </row>
        <row r="1360">
          <cell r="A1360" t="str">
            <v>9ERI06</v>
          </cell>
          <cell r="B1360" t="str">
            <v>ERI06</v>
          </cell>
          <cell r="C1360">
            <v>9</v>
          </cell>
          <cell r="D1360">
            <v>53.02</v>
          </cell>
          <cell r="E1360">
            <v>11110</v>
          </cell>
          <cell r="F1360">
            <v>9479</v>
          </cell>
          <cell r="G1360">
            <v>8823</v>
          </cell>
        </row>
        <row r="1361">
          <cell r="A1361" t="str">
            <v>10ERI06</v>
          </cell>
          <cell r="B1361" t="str">
            <v>ERI06</v>
          </cell>
          <cell r="C1361">
            <v>10</v>
          </cell>
          <cell r="D1361">
            <v>52.76</v>
          </cell>
          <cell r="E1361">
            <v>11136</v>
          </cell>
          <cell r="F1361">
            <v>9498</v>
          </cell>
          <cell r="G1361">
            <v>8830</v>
          </cell>
        </row>
        <row r="1362">
          <cell r="A1362" t="str">
            <v>11ERI06</v>
          </cell>
          <cell r="B1362" t="str">
            <v>ERI06</v>
          </cell>
          <cell r="C1362">
            <v>11</v>
          </cell>
          <cell r="D1362">
            <v>52.49</v>
          </cell>
          <cell r="E1362">
            <v>11163</v>
          </cell>
          <cell r="F1362">
            <v>9519</v>
          </cell>
          <cell r="G1362">
            <v>8838</v>
          </cell>
        </row>
        <row r="1363">
          <cell r="A1363" t="str">
            <v>12ERI06</v>
          </cell>
          <cell r="B1363" t="str">
            <v>ERI06</v>
          </cell>
          <cell r="C1363">
            <v>12</v>
          </cell>
          <cell r="D1363">
            <v>52.2</v>
          </cell>
          <cell r="E1363">
            <v>11192</v>
          </cell>
          <cell r="F1363">
            <v>9540</v>
          </cell>
          <cell r="G1363">
            <v>8846</v>
          </cell>
        </row>
        <row r="1364">
          <cell r="A1364" t="str">
            <v>13ERI06</v>
          </cell>
          <cell r="B1364" t="str">
            <v>ERI06</v>
          </cell>
          <cell r="C1364">
            <v>13</v>
          </cell>
          <cell r="D1364">
            <v>51.9</v>
          </cell>
          <cell r="E1364">
            <v>11222</v>
          </cell>
          <cell r="F1364">
            <v>9562</v>
          </cell>
          <cell r="G1364">
            <v>8856</v>
          </cell>
        </row>
        <row r="1365">
          <cell r="A1365" t="str">
            <v>14ERI06</v>
          </cell>
          <cell r="B1365" t="str">
            <v>ERI06</v>
          </cell>
          <cell r="C1365">
            <v>14</v>
          </cell>
          <cell r="D1365">
            <v>51.59</v>
          </cell>
          <cell r="E1365">
            <v>11254</v>
          </cell>
          <cell r="F1365">
            <v>9585</v>
          </cell>
          <cell r="G1365">
            <v>8867</v>
          </cell>
        </row>
        <row r="1366">
          <cell r="A1366" t="str">
            <v>15ERI06</v>
          </cell>
          <cell r="B1366" t="str">
            <v>ERI06</v>
          </cell>
          <cell r="C1366">
            <v>15</v>
          </cell>
          <cell r="D1366">
            <v>51.27</v>
          </cell>
          <cell r="E1366">
            <v>11286</v>
          </cell>
          <cell r="F1366">
            <v>9609</v>
          </cell>
          <cell r="G1366">
            <v>8879</v>
          </cell>
        </row>
        <row r="1367">
          <cell r="A1367" t="str">
            <v>16ERI06</v>
          </cell>
          <cell r="B1367" t="str">
            <v>ERI06</v>
          </cell>
          <cell r="C1367">
            <v>16</v>
          </cell>
          <cell r="D1367">
            <v>50.94</v>
          </cell>
          <cell r="E1367">
            <v>11320</v>
          </cell>
          <cell r="F1367">
            <v>9633</v>
          </cell>
          <cell r="G1367">
            <v>8891</v>
          </cell>
        </row>
        <row r="1368">
          <cell r="A1368" t="str">
            <v>17ERI06</v>
          </cell>
          <cell r="B1368" t="str">
            <v>ERI06</v>
          </cell>
          <cell r="C1368">
            <v>17</v>
          </cell>
          <cell r="D1368">
            <v>50.61</v>
          </cell>
          <cell r="E1368">
            <v>11354</v>
          </cell>
          <cell r="F1368">
            <v>9658</v>
          </cell>
          <cell r="G1368">
            <v>8905</v>
          </cell>
        </row>
        <row r="1369">
          <cell r="A1369" t="str">
            <v>18ERI06</v>
          </cell>
          <cell r="B1369" t="str">
            <v>ERI06</v>
          </cell>
          <cell r="C1369">
            <v>18</v>
          </cell>
          <cell r="D1369">
            <v>50.28</v>
          </cell>
          <cell r="E1369">
            <v>11390</v>
          </cell>
          <cell r="F1369">
            <v>9684</v>
          </cell>
          <cell r="G1369">
            <v>8919</v>
          </cell>
        </row>
        <row r="1370">
          <cell r="A1370" t="str">
            <v>19ERI06</v>
          </cell>
          <cell r="B1370" t="str">
            <v>ERI06</v>
          </cell>
          <cell r="C1370">
            <v>19</v>
          </cell>
          <cell r="D1370">
            <v>49.94</v>
          </cell>
          <cell r="E1370">
            <v>11426</v>
          </cell>
          <cell r="F1370">
            <v>9711</v>
          </cell>
          <cell r="G1370">
            <v>8934</v>
          </cell>
        </row>
        <row r="1371">
          <cell r="A1371" t="str">
            <v>20ERI06</v>
          </cell>
          <cell r="B1371" t="str">
            <v>ERI06</v>
          </cell>
          <cell r="C1371">
            <v>20</v>
          </cell>
          <cell r="D1371">
            <v>49.59</v>
          </cell>
          <cell r="E1371">
            <v>11464</v>
          </cell>
          <cell r="F1371">
            <v>9738</v>
          </cell>
          <cell r="G1371">
            <v>8950</v>
          </cell>
        </row>
        <row r="1372">
          <cell r="A1372" t="str">
            <v>21ERI06</v>
          </cell>
          <cell r="B1372" t="str">
            <v>ERI06</v>
          </cell>
          <cell r="C1372">
            <v>21</v>
          </cell>
          <cell r="D1372">
            <v>49.25</v>
          </cell>
          <cell r="E1372">
            <v>11502</v>
          </cell>
          <cell r="F1372">
            <v>9765</v>
          </cell>
          <cell r="G1372">
            <v>8967</v>
          </cell>
        </row>
        <row r="1373">
          <cell r="A1373" t="str">
            <v>22ERI06</v>
          </cell>
          <cell r="B1373" t="str">
            <v>ERI06</v>
          </cell>
          <cell r="C1373">
            <v>22</v>
          </cell>
          <cell r="D1373">
            <v>48.91</v>
          </cell>
          <cell r="E1373">
            <v>11541</v>
          </cell>
          <cell r="F1373">
            <v>9794</v>
          </cell>
          <cell r="G1373">
            <v>8984</v>
          </cell>
        </row>
        <row r="1374">
          <cell r="A1374" t="str">
            <v>23ERI06</v>
          </cell>
          <cell r="B1374" t="str">
            <v>ERI06</v>
          </cell>
          <cell r="C1374">
            <v>23</v>
          </cell>
          <cell r="D1374">
            <v>48.56</v>
          </cell>
          <cell r="E1374">
            <v>11581</v>
          </cell>
          <cell r="F1374">
            <v>9822</v>
          </cell>
          <cell r="G1374">
            <v>9002</v>
          </cell>
        </row>
        <row r="1375">
          <cell r="A1375" t="str">
            <v>24ERI06</v>
          </cell>
          <cell r="B1375" t="str">
            <v>ERI06</v>
          </cell>
          <cell r="C1375">
            <v>24</v>
          </cell>
          <cell r="D1375">
            <v>48.21</v>
          </cell>
          <cell r="E1375">
            <v>11622</v>
          </cell>
          <cell r="F1375">
            <v>9852</v>
          </cell>
          <cell r="G1375">
            <v>9021</v>
          </cell>
        </row>
        <row r="1376">
          <cell r="A1376" t="str">
            <v>25ERI06</v>
          </cell>
          <cell r="B1376" t="str">
            <v>ERI06</v>
          </cell>
          <cell r="C1376">
            <v>25</v>
          </cell>
          <cell r="D1376">
            <v>47.87</v>
          </cell>
          <cell r="E1376">
            <v>11663</v>
          </cell>
          <cell r="F1376">
            <v>9881</v>
          </cell>
          <cell r="G1376">
            <v>9040</v>
          </cell>
        </row>
        <row r="1377">
          <cell r="A1377" t="str">
            <v>26ERI06</v>
          </cell>
          <cell r="B1377" t="str">
            <v>ERI06</v>
          </cell>
          <cell r="C1377">
            <v>26</v>
          </cell>
          <cell r="D1377">
            <v>47.53</v>
          </cell>
          <cell r="E1377">
            <v>11705</v>
          </cell>
          <cell r="F1377">
            <v>9910</v>
          </cell>
          <cell r="G1377">
            <v>9060</v>
          </cell>
        </row>
        <row r="1378">
          <cell r="A1378" t="str">
            <v>27ERI06</v>
          </cell>
          <cell r="B1378" t="str">
            <v>ERI06</v>
          </cell>
          <cell r="C1378">
            <v>27</v>
          </cell>
          <cell r="D1378">
            <v>47.17</v>
          </cell>
          <cell r="E1378">
            <v>11748</v>
          </cell>
          <cell r="F1378">
            <v>9943</v>
          </cell>
          <cell r="G1378">
            <v>9081</v>
          </cell>
        </row>
        <row r="1379">
          <cell r="A1379" t="str">
            <v>28ERI06</v>
          </cell>
          <cell r="B1379" t="str">
            <v>ERI06</v>
          </cell>
          <cell r="C1379">
            <v>28</v>
          </cell>
          <cell r="D1379">
            <v>46.83</v>
          </cell>
          <cell r="E1379">
            <v>11792</v>
          </cell>
          <cell r="F1379">
            <v>9974</v>
          </cell>
          <cell r="G1379">
            <v>9102</v>
          </cell>
        </row>
        <row r="1380">
          <cell r="A1380" t="str">
            <v>29ERI06</v>
          </cell>
          <cell r="B1380" t="str">
            <v>ERI06</v>
          </cell>
          <cell r="C1380">
            <v>29</v>
          </cell>
          <cell r="D1380">
            <v>46.48</v>
          </cell>
          <cell r="E1380">
            <v>11836</v>
          </cell>
          <cell r="F1380">
            <v>10006</v>
          </cell>
          <cell r="G1380">
            <v>9124</v>
          </cell>
        </row>
        <row r="1381">
          <cell r="A1381" t="str">
            <v>30ERI06</v>
          </cell>
          <cell r="B1381" t="str">
            <v>ERI06</v>
          </cell>
          <cell r="C1381">
            <v>30</v>
          </cell>
          <cell r="D1381">
            <v>46.14</v>
          </cell>
          <cell r="E1381">
            <v>11881</v>
          </cell>
          <cell r="F1381">
            <v>10038</v>
          </cell>
          <cell r="G1381">
            <v>9146</v>
          </cell>
        </row>
        <row r="1382">
          <cell r="A1382" t="str">
            <v>31ERI06</v>
          </cell>
          <cell r="B1382" t="str">
            <v>ERI06</v>
          </cell>
          <cell r="C1382">
            <v>31</v>
          </cell>
          <cell r="D1382">
            <v>45.79</v>
          </cell>
          <cell r="E1382">
            <v>11927</v>
          </cell>
          <cell r="F1382">
            <v>10071</v>
          </cell>
          <cell r="G1382">
            <v>9169</v>
          </cell>
        </row>
        <row r="1383">
          <cell r="A1383" t="str">
            <v>32ERI06</v>
          </cell>
          <cell r="B1383" t="str">
            <v>ERI06</v>
          </cell>
          <cell r="C1383">
            <v>32</v>
          </cell>
          <cell r="D1383">
            <v>45.45</v>
          </cell>
          <cell r="E1383">
            <v>11974</v>
          </cell>
          <cell r="F1383">
            <v>10104</v>
          </cell>
          <cell r="G1383">
            <v>9193</v>
          </cell>
        </row>
        <row r="1384">
          <cell r="A1384" t="str">
            <v>33ERI06</v>
          </cell>
          <cell r="B1384" t="str">
            <v>ERI06</v>
          </cell>
          <cell r="C1384">
            <v>33</v>
          </cell>
          <cell r="D1384">
            <v>45.11</v>
          </cell>
          <cell r="E1384">
            <v>12021</v>
          </cell>
          <cell r="F1384">
            <v>10138</v>
          </cell>
          <cell r="G1384">
            <v>9217</v>
          </cell>
        </row>
        <row r="1385">
          <cell r="A1385" t="str">
            <v>34ERI06</v>
          </cell>
          <cell r="B1385" t="str">
            <v>ERI06</v>
          </cell>
          <cell r="C1385">
            <v>34</v>
          </cell>
          <cell r="D1385">
            <v>44.77</v>
          </cell>
          <cell r="E1385">
            <v>12070</v>
          </cell>
          <cell r="F1385">
            <v>10173</v>
          </cell>
          <cell r="G1385">
            <v>9242</v>
          </cell>
        </row>
        <row r="1386">
          <cell r="A1386" t="str">
            <v>35ERI06</v>
          </cell>
          <cell r="B1386" t="str">
            <v>ERI06</v>
          </cell>
          <cell r="C1386">
            <v>35</v>
          </cell>
          <cell r="D1386">
            <v>44.42</v>
          </cell>
          <cell r="E1386">
            <v>12119</v>
          </cell>
          <cell r="F1386">
            <v>10208</v>
          </cell>
          <cell r="G1386">
            <v>9268</v>
          </cell>
        </row>
        <row r="1387">
          <cell r="A1387" t="str">
            <v>36ERI06</v>
          </cell>
          <cell r="B1387" t="str">
            <v>ERI06</v>
          </cell>
          <cell r="C1387">
            <v>36</v>
          </cell>
          <cell r="D1387">
            <v>44.08</v>
          </cell>
          <cell r="E1387">
            <v>12169</v>
          </cell>
          <cell r="F1387">
            <v>10244</v>
          </cell>
          <cell r="G1387">
            <v>9294</v>
          </cell>
        </row>
        <row r="1388">
          <cell r="A1388" t="str">
            <v>37ERI06</v>
          </cell>
          <cell r="B1388" t="str">
            <v>ERI06</v>
          </cell>
          <cell r="C1388">
            <v>37</v>
          </cell>
          <cell r="D1388">
            <v>43.74</v>
          </cell>
          <cell r="E1388">
            <v>12219</v>
          </cell>
          <cell r="F1388">
            <v>10280</v>
          </cell>
          <cell r="G1388">
            <v>9321</v>
          </cell>
        </row>
        <row r="1389">
          <cell r="A1389" t="str">
            <v>38ERI06</v>
          </cell>
          <cell r="B1389" t="str">
            <v>ERI06</v>
          </cell>
          <cell r="C1389">
            <v>38</v>
          </cell>
          <cell r="D1389">
            <v>43.4</v>
          </cell>
          <cell r="E1389">
            <v>12271</v>
          </cell>
          <cell r="F1389">
            <v>10317</v>
          </cell>
          <cell r="G1389">
            <v>9349</v>
          </cell>
        </row>
        <row r="1390">
          <cell r="A1390" t="str">
            <v>39ERI06</v>
          </cell>
          <cell r="B1390" t="str">
            <v>ERI06</v>
          </cell>
          <cell r="C1390">
            <v>39</v>
          </cell>
          <cell r="D1390">
            <v>43.05</v>
          </cell>
          <cell r="E1390">
            <v>12324</v>
          </cell>
          <cell r="F1390">
            <v>10355</v>
          </cell>
          <cell r="G1390">
            <v>9378</v>
          </cell>
        </row>
        <row r="1391">
          <cell r="A1391" t="str">
            <v>40ERI06</v>
          </cell>
          <cell r="B1391" t="str">
            <v>ERI06</v>
          </cell>
          <cell r="C1391">
            <v>40</v>
          </cell>
          <cell r="D1391">
            <v>42.71</v>
          </cell>
          <cell r="E1391">
            <v>12378</v>
          </cell>
          <cell r="F1391">
            <v>10393</v>
          </cell>
          <cell r="G1391">
            <v>9407</v>
          </cell>
        </row>
        <row r="1392">
          <cell r="A1392" t="str">
            <v>41ERI06</v>
          </cell>
          <cell r="B1392" t="str">
            <v>ERI06</v>
          </cell>
          <cell r="C1392">
            <v>41</v>
          </cell>
          <cell r="D1392">
            <v>42.36</v>
          </cell>
          <cell r="E1392">
            <v>12433</v>
          </cell>
          <cell r="F1392">
            <v>10432</v>
          </cell>
          <cell r="G1392">
            <v>9437</v>
          </cell>
        </row>
        <row r="1393">
          <cell r="A1393" t="str">
            <v>42ERI06</v>
          </cell>
          <cell r="B1393" t="str">
            <v>ERI06</v>
          </cell>
          <cell r="C1393">
            <v>42</v>
          </cell>
          <cell r="D1393">
            <v>42.01</v>
          </cell>
          <cell r="E1393">
            <v>12489</v>
          </cell>
          <cell r="F1393">
            <v>10473</v>
          </cell>
          <cell r="G1393">
            <v>9468</v>
          </cell>
        </row>
        <row r="1394">
          <cell r="A1394" t="str">
            <v>43ERI06</v>
          </cell>
          <cell r="B1394" t="str">
            <v>ERI06</v>
          </cell>
          <cell r="C1394">
            <v>43</v>
          </cell>
          <cell r="D1394">
            <v>41.66</v>
          </cell>
          <cell r="E1394">
            <v>12547</v>
          </cell>
          <cell r="F1394">
            <v>10514</v>
          </cell>
          <cell r="G1394">
            <v>9500</v>
          </cell>
        </row>
        <row r="1395">
          <cell r="A1395" t="str">
            <v>44ERI06</v>
          </cell>
          <cell r="B1395" t="str">
            <v>ERI06</v>
          </cell>
          <cell r="C1395">
            <v>44</v>
          </cell>
          <cell r="D1395">
            <v>41.3</v>
          </cell>
          <cell r="E1395">
            <v>12606</v>
          </cell>
          <cell r="F1395">
            <v>10556</v>
          </cell>
          <cell r="G1395">
            <v>9533</v>
          </cell>
        </row>
        <row r="1396">
          <cell r="A1396" t="str">
            <v>45ERI06</v>
          </cell>
          <cell r="B1396" t="str">
            <v>ERI06</v>
          </cell>
          <cell r="C1396">
            <v>45</v>
          </cell>
          <cell r="D1396">
            <v>40.94</v>
          </cell>
          <cell r="E1396">
            <v>12667</v>
          </cell>
          <cell r="F1396">
            <v>10599</v>
          </cell>
          <cell r="G1396">
            <v>9567</v>
          </cell>
        </row>
        <row r="1397">
          <cell r="A1397" t="str">
            <v>5ERI07</v>
          </cell>
          <cell r="B1397" t="str">
            <v>ERI07</v>
          </cell>
          <cell r="C1397">
            <v>5</v>
          </cell>
          <cell r="D1397">
            <v>53.89</v>
          </cell>
          <cell r="E1397">
            <v>11020</v>
          </cell>
          <cell r="F1397">
            <v>9411</v>
          </cell>
          <cell r="G1397">
            <v>8810</v>
          </cell>
        </row>
        <row r="1398">
          <cell r="A1398" t="str">
            <v>6ERI07</v>
          </cell>
          <cell r="B1398" t="str">
            <v>ERI07</v>
          </cell>
          <cell r="C1398">
            <v>6</v>
          </cell>
          <cell r="D1398">
            <v>53.7</v>
          </cell>
          <cell r="E1398">
            <v>11040</v>
          </cell>
          <cell r="F1398">
            <v>9427</v>
          </cell>
          <cell r="G1398">
            <v>8811</v>
          </cell>
        </row>
        <row r="1399">
          <cell r="A1399" t="str">
            <v>7ERI07</v>
          </cell>
          <cell r="B1399" t="str">
            <v>ERI07</v>
          </cell>
          <cell r="C1399">
            <v>7</v>
          </cell>
          <cell r="D1399">
            <v>53.5</v>
          </cell>
          <cell r="E1399">
            <v>11062</v>
          </cell>
          <cell r="F1399">
            <v>9443</v>
          </cell>
          <cell r="G1399">
            <v>8814</v>
          </cell>
        </row>
        <row r="1400">
          <cell r="A1400" t="str">
            <v>8ERI07</v>
          </cell>
          <cell r="B1400" t="str">
            <v>ERI07</v>
          </cell>
          <cell r="C1400">
            <v>8</v>
          </cell>
          <cell r="D1400">
            <v>53.27</v>
          </cell>
          <cell r="E1400">
            <v>11085</v>
          </cell>
          <cell r="F1400">
            <v>9460</v>
          </cell>
          <cell r="G1400">
            <v>8818</v>
          </cell>
        </row>
        <row r="1401">
          <cell r="A1401" t="str">
            <v>9ERI07</v>
          </cell>
          <cell r="B1401" t="str">
            <v>ERI07</v>
          </cell>
          <cell r="C1401">
            <v>9</v>
          </cell>
          <cell r="D1401">
            <v>53.02</v>
          </cell>
          <cell r="E1401">
            <v>11110</v>
          </cell>
          <cell r="F1401">
            <v>9479</v>
          </cell>
          <cell r="G1401">
            <v>8823</v>
          </cell>
        </row>
        <row r="1402">
          <cell r="A1402" t="str">
            <v>10ERI07</v>
          </cell>
          <cell r="B1402" t="str">
            <v>ERI07</v>
          </cell>
          <cell r="C1402">
            <v>10</v>
          </cell>
          <cell r="D1402">
            <v>52.76</v>
          </cell>
          <cell r="E1402">
            <v>11136</v>
          </cell>
          <cell r="F1402">
            <v>9498</v>
          </cell>
          <cell r="G1402">
            <v>8830</v>
          </cell>
        </row>
        <row r="1403">
          <cell r="A1403" t="str">
            <v>11ERI07</v>
          </cell>
          <cell r="B1403" t="str">
            <v>ERI07</v>
          </cell>
          <cell r="C1403">
            <v>11</v>
          </cell>
          <cell r="D1403">
            <v>52.49</v>
          </cell>
          <cell r="E1403">
            <v>11163</v>
          </cell>
          <cell r="F1403">
            <v>9519</v>
          </cell>
          <cell r="G1403">
            <v>8838</v>
          </cell>
        </row>
        <row r="1404">
          <cell r="A1404" t="str">
            <v>12ERI07</v>
          </cell>
          <cell r="B1404" t="str">
            <v>ERI07</v>
          </cell>
          <cell r="C1404">
            <v>12</v>
          </cell>
          <cell r="D1404">
            <v>52.2</v>
          </cell>
          <cell r="E1404">
            <v>11192</v>
          </cell>
          <cell r="F1404">
            <v>9540</v>
          </cell>
          <cell r="G1404">
            <v>8846</v>
          </cell>
        </row>
        <row r="1405">
          <cell r="A1405" t="str">
            <v>13ERI07</v>
          </cell>
          <cell r="B1405" t="str">
            <v>ERI07</v>
          </cell>
          <cell r="C1405">
            <v>13</v>
          </cell>
          <cell r="D1405">
            <v>51.9</v>
          </cell>
          <cell r="E1405">
            <v>11222</v>
          </cell>
          <cell r="F1405">
            <v>9562</v>
          </cell>
          <cell r="G1405">
            <v>8856</v>
          </cell>
        </row>
        <row r="1406">
          <cell r="A1406" t="str">
            <v>14ERI07</v>
          </cell>
          <cell r="B1406" t="str">
            <v>ERI07</v>
          </cell>
          <cell r="C1406">
            <v>14</v>
          </cell>
          <cell r="D1406">
            <v>51.59</v>
          </cell>
          <cell r="E1406">
            <v>11254</v>
          </cell>
          <cell r="F1406">
            <v>9585</v>
          </cell>
          <cell r="G1406">
            <v>8867</v>
          </cell>
        </row>
        <row r="1407">
          <cell r="A1407" t="str">
            <v>15ERI07</v>
          </cell>
          <cell r="B1407" t="str">
            <v>ERI07</v>
          </cell>
          <cell r="C1407">
            <v>15</v>
          </cell>
          <cell r="D1407">
            <v>51.27</v>
          </cell>
          <cell r="E1407">
            <v>11286</v>
          </cell>
          <cell r="F1407">
            <v>9609</v>
          </cell>
          <cell r="G1407">
            <v>8879</v>
          </cell>
        </row>
        <row r="1408">
          <cell r="A1408" t="str">
            <v>16ERI07</v>
          </cell>
          <cell r="B1408" t="str">
            <v>ERI07</v>
          </cell>
          <cell r="C1408">
            <v>16</v>
          </cell>
          <cell r="D1408">
            <v>50.94</v>
          </cell>
          <cell r="E1408">
            <v>11320</v>
          </cell>
          <cell r="F1408">
            <v>9633</v>
          </cell>
          <cell r="G1408">
            <v>8891</v>
          </cell>
        </row>
        <row r="1409">
          <cell r="A1409" t="str">
            <v>17ERI07</v>
          </cell>
          <cell r="B1409" t="str">
            <v>ERI07</v>
          </cell>
          <cell r="C1409">
            <v>17</v>
          </cell>
          <cell r="D1409">
            <v>50.61</v>
          </cell>
          <cell r="E1409">
            <v>11354</v>
          </cell>
          <cell r="F1409">
            <v>9658</v>
          </cell>
          <cell r="G1409">
            <v>8905</v>
          </cell>
        </row>
        <row r="1410">
          <cell r="A1410" t="str">
            <v>18ERI07</v>
          </cell>
          <cell r="B1410" t="str">
            <v>ERI07</v>
          </cell>
          <cell r="C1410">
            <v>18</v>
          </cell>
          <cell r="D1410">
            <v>50.28</v>
          </cell>
          <cell r="E1410">
            <v>11390</v>
          </cell>
          <cell r="F1410">
            <v>9684</v>
          </cell>
          <cell r="G1410">
            <v>8919</v>
          </cell>
        </row>
        <row r="1411">
          <cell r="A1411" t="str">
            <v>19ERI07</v>
          </cell>
          <cell r="B1411" t="str">
            <v>ERI07</v>
          </cell>
          <cell r="C1411">
            <v>19</v>
          </cell>
          <cell r="D1411">
            <v>49.94</v>
          </cell>
          <cell r="E1411">
            <v>11426</v>
          </cell>
          <cell r="F1411">
            <v>9711</v>
          </cell>
          <cell r="G1411">
            <v>8934</v>
          </cell>
        </row>
        <row r="1412">
          <cell r="A1412" t="str">
            <v>20ERI07</v>
          </cell>
          <cell r="B1412" t="str">
            <v>ERI07</v>
          </cell>
          <cell r="C1412">
            <v>20</v>
          </cell>
          <cell r="D1412">
            <v>49.59</v>
          </cell>
          <cell r="E1412">
            <v>11464</v>
          </cell>
          <cell r="F1412">
            <v>9738</v>
          </cell>
          <cell r="G1412">
            <v>8950</v>
          </cell>
        </row>
        <row r="1413">
          <cell r="A1413" t="str">
            <v>21ERI07</v>
          </cell>
          <cell r="B1413" t="str">
            <v>ERI07</v>
          </cell>
          <cell r="C1413">
            <v>21</v>
          </cell>
          <cell r="D1413">
            <v>49.25</v>
          </cell>
          <cell r="E1413">
            <v>11502</v>
          </cell>
          <cell r="F1413">
            <v>9765</v>
          </cell>
          <cell r="G1413">
            <v>8967</v>
          </cell>
        </row>
        <row r="1414">
          <cell r="A1414" t="str">
            <v>22ERI07</v>
          </cell>
          <cell r="B1414" t="str">
            <v>ERI07</v>
          </cell>
          <cell r="C1414">
            <v>22</v>
          </cell>
          <cell r="D1414">
            <v>48.91</v>
          </cell>
          <cell r="E1414">
            <v>11541</v>
          </cell>
          <cell r="F1414">
            <v>9794</v>
          </cell>
          <cell r="G1414">
            <v>8984</v>
          </cell>
        </row>
        <row r="1415">
          <cell r="A1415" t="str">
            <v>23ERI07</v>
          </cell>
          <cell r="B1415" t="str">
            <v>ERI07</v>
          </cell>
          <cell r="C1415">
            <v>23</v>
          </cell>
          <cell r="D1415">
            <v>48.56</v>
          </cell>
          <cell r="E1415">
            <v>11581</v>
          </cell>
          <cell r="F1415">
            <v>9822</v>
          </cell>
          <cell r="G1415">
            <v>9002</v>
          </cell>
        </row>
        <row r="1416">
          <cell r="A1416" t="str">
            <v>24ERI07</v>
          </cell>
          <cell r="B1416" t="str">
            <v>ERI07</v>
          </cell>
          <cell r="C1416">
            <v>24</v>
          </cell>
          <cell r="D1416">
            <v>48.21</v>
          </cell>
          <cell r="E1416">
            <v>11622</v>
          </cell>
          <cell r="F1416">
            <v>9852</v>
          </cell>
          <cell r="G1416">
            <v>9021</v>
          </cell>
        </row>
        <row r="1417">
          <cell r="A1417" t="str">
            <v>25ERI07</v>
          </cell>
          <cell r="B1417" t="str">
            <v>ERI07</v>
          </cell>
          <cell r="C1417">
            <v>25</v>
          </cell>
          <cell r="D1417">
            <v>47.87</v>
          </cell>
          <cell r="E1417">
            <v>11663</v>
          </cell>
          <cell r="F1417">
            <v>9881</v>
          </cell>
          <cell r="G1417">
            <v>9040</v>
          </cell>
        </row>
        <row r="1418">
          <cell r="A1418" t="str">
            <v>26ERI07</v>
          </cell>
          <cell r="B1418" t="str">
            <v>ERI07</v>
          </cell>
          <cell r="C1418">
            <v>26</v>
          </cell>
          <cell r="D1418">
            <v>47.53</v>
          </cell>
          <cell r="E1418">
            <v>11705</v>
          </cell>
          <cell r="F1418">
            <v>9910</v>
          </cell>
          <cell r="G1418">
            <v>9060</v>
          </cell>
        </row>
        <row r="1419">
          <cell r="A1419" t="str">
            <v>27ERI07</v>
          </cell>
          <cell r="B1419" t="str">
            <v>ERI07</v>
          </cell>
          <cell r="C1419">
            <v>27</v>
          </cell>
          <cell r="D1419">
            <v>47.17</v>
          </cell>
          <cell r="E1419">
            <v>11748</v>
          </cell>
          <cell r="F1419">
            <v>9943</v>
          </cell>
          <cell r="G1419">
            <v>9081</v>
          </cell>
        </row>
        <row r="1420">
          <cell r="A1420" t="str">
            <v>28ERI07</v>
          </cell>
          <cell r="B1420" t="str">
            <v>ERI07</v>
          </cell>
          <cell r="C1420">
            <v>28</v>
          </cell>
          <cell r="D1420">
            <v>46.83</v>
          </cell>
          <cell r="E1420">
            <v>11792</v>
          </cell>
          <cell r="F1420">
            <v>9974</v>
          </cell>
          <cell r="G1420">
            <v>9102</v>
          </cell>
        </row>
        <row r="1421">
          <cell r="A1421" t="str">
            <v>29ERI07</v>
          </cell>
          <cell r="B1421" t="str">
            <v>ERI07</v>
          </cell>
          <cell r="C1421">
            <v>29</v>
          </cell>
          <cell r="D1421">
            <v>46.48</v>
          </cell>
          <cell r="E1421">
            <v>11836</v>
          </cell>
          <cell r="F1421">
            <v>10006</v>
          </cell>
          <cell r="G1421">
            <v>9124</v>
          </cell>
        </row>
        <row r="1422">
          <cell r="A1422" t="str">
            <v>30ERI07</v>
          </cell>
          <cell r="B1422" t="str">
            <v>ERI07</v>
          </cell>
          <cell r="C1422">
            <v>30</v>
          </cell>
          <cell r="D1422">
            <v>46.14</v>
          </cell>
          <cell r="E1422">
            <v>11881</v>
          </cell>
          <cell r="F1422">
            <v>10038</v>
          </cell>
          <cell r="G1422">
            <v>9146</v>
          </cell>
        </row>
        <row r="1423">
          <cell r="A1423" t="str">
            <v>31ERI07</v>
          </cell>
          <cell r="B1423" t="str">
            <v>ERI07</v>
          </cell>
          <cell r="C1423">
            <v>31</v>
          </cell>
          <cell r="D1423">
            <v>45.79</v>
          </cell>
          <cell r="E1423">
            <v>11927</v>
          </cell>
          <cell r="F1423">
            <v>10071</v>
          </cell>
          <cell r="G1423">
            <v>9169</v>
          </cell>
        </row>
        <row r="1424">
          <cell r="A1424" t="str">
            <v>32ERI07</v>
          </cell>
          <cell r="B1424" t="str">
            <v>ERI07</v>
          </cell>
          <cell r="C1424">
            <v>32</v>
          </cell>
          <cell r="D1424">
            <v>45.45</v>
          </cell>
          <cell r="E1424">
            <v>11974</v>
          </cell>
          <cell r="F1424">
            <v>10104</v>
          </cell>
          <cell r="G1424">
            <v>9193</v>
          </cell>
        </row>
        <row r="1425">
          <cell r="A1425" t="str">
            <v>33ERI07</v>
          </cell>
          <cell r="B1425" t="str">
            <v>ERI07</v>
          </cell>
          <cell r="C1425">
            <v>33</v>
          </cell>
          <cell r="D1425">
            <v>45.11</v>
          </cell>
          <cell r="E1425">
            <v>12021</v>
          </cell>
          <cell r="F1425">
            <v>10138</v>
          </cell>
          <cell r="G1425">
            <v>9217</v>
          </cell>
        </row>
        <row r="1426">
          <cell r="A1426" t="str">
            <v>34ERI07</v>
          </cell>
          <cell r="B1426" t="str">
            <v>ERI07</v>
          </cell>
          <cell r="C1426">
            <v>34</v>
          </cell>
          <cell r="D1426">
            <v>44.77</v>
          </cell>
          <cell r="E1426">
            <v>12070</v>
          </cell>
          <cell r="F1426">
            <v>10173</v>
          </cell>
          <cell r="G1426">
            <v>9242</v>
          </cell>
        </row>
        <row r="1427">
          <cell r="A1427" t="str">
            <v>35ERI07</v>
          </cell>
          <cell r="B1427" t="str">
            <v>ERI07</v>
          </cell>
          <cell r="C1427">
            <v>35</v>
          </cell>
          <cell r="D1427">
            <v>44.42</v>
          </cell>
          <cell r="E1427">
            <v>12119</v>
          </cell>
          <cell r="F1427">
            <v>10208</v>
          </cell>
          <cell r="G1427">
            <v>9268</v>
          </cell>
        </row>
        <row r="1428">
          <cell r="A1428" t="str">
            <v>36ERI07</v>
          </cell>
          <cell r="B1428" t="str">
            <v>ERI07</v>
          </cell>
          <cell r="C1428">
            <v>36</v>
          </cell>
          <cell r="D1428">
            <v>44.08</v>
          </cell>
          <cell r="E1428">
            <v>12169</v>
          </cell>
          <cell r="F1428">
            <v>10244</v>
          </cell>
          <cell r="G1428">
            <v>9294</v>
          </cell>
        </row>
        <row r="1429">
          <cell r="A1429" t="str">
            <v>37ERI07</v>
          </cell>
          <cell r="B1429" t="str">
            <v>ERI07</v>
          </cell>
          <cell r="C1429">
            <v>37</v>
          </cell>
          <cell r="D1429">
            <v>43.74</v>
          </cell>
          <cell r="E1429">
            <v>12219</v>
          </cell>
          <cell r="F1429">
            <v>10280</v>
          </cell>
          <cell r="G1429">
            <v>9321</v>
          </cell>
        </row>
        <row r="1430">
          <cell r="A1430" t="str">
            <v>38ERI07</v>
          </cell>
          <cell r="B1430" t="str">
            <v>ERI07</v>
          </cell>
          <cell r="C1430">
            <v>38</v>
          </cell>
          <cell r="D1430">
            <v>43.4</v>
          </cell>
          <cell r="E1430">
            <v>12271</v>
          </cell>
          <cell r="F1430">
            <v>10317</v>
          </cell>
          <cell r="G1430">
            <v>9349</v>
          </cell>
        </row>
        <row r="1431">
          <cell r="A1431" t="str">
            <v>39ERI07</v>
          </cell>
          <cell r="B1431" t="str">
            <v>ERI07</v>
          </cell>
          <cell r="C1431">
            <v>39</v>
          </cell>
          <cell r="D1431">
            <v>43.05</v>
          </cell>
          <cell r="E1431">
            <v>12324</v>
          </cell>
          <cell r="F1431">
            <v>10355</v>
          </cell>
          <cell r="G1431">
            <v>9378</v>
          </cell>
        </row>
        <row r="1432">
          <cell r="A1432" t="str">
            <v>40ERI07</v>
          </cell>
          <cell r="B1432" t="str">
            <v>ERI07</v>
          </cell>
          <cell r="C1432">
            <v>40</v>
          </cell>
          <cell r="D1432">
            <v>42.71</v>
          </cell>
          <cell r="E1432">
            <v>12378</v>
          </cell>
          <cell r="F1432">
            <v>10393</v>
          </cell>
          <cell r="G1432">
            <v>9407</v>
          </cell>
        </row>
        <row r="1433">
          <cell r="A1433" t="str">
            <v>41ERI07</v>
          </cell>
          <cell r="B1433" t="str">
            <v>ERI07</v>
          </cell>
          <cell r="C1433">
            <v>41</v>
          </cell>
          <cell r="D1433">
            <v>42.36</v>
          </cell>
          <cell r="E1433">
            <v>12433</v>
          </cell>
          <cell r="F1433">
            <v>10432</v>
          </cell>
          <cell r="G1433">
            <v>9437</v>
          </cell>
        </row>
        <row r="1434">
          <cell r="A1434" t="str">
            <v>42ERI07</v>
          </cell>
          <cell r="B1434" t="str">
            <v>ERI07</v>
          </cell>
          <cell r="C1434">
            <v>42</v>
          </cell>
          <cell r="D1434">
            <v>42.01</v>
          </cell>
          <cell r="E1434">
            <v>12489</v>
          </cell>
          <cell r="F1434">
            <v>10473</v>
          </cell>
          <cell r="G1434">
            <v>9468</v>
          </cell>
        </row>
        <row r="1435">
          <cell r="A1435" t="str">
            <v>43ERI07</v>
          </cell>
          <cell r="B1435" t="str">
            <v>ERI07</v>
          </cell>
          <cell r="C1435">
            <v>43</v>
          </cell>
          <cell r="D1435">
            <v>41.66</v>
          </cell>
          <cell r="E1435">
            <v>12547</v>
          </cell>
          <cell r="F1435">
            <v>10514</v>
          </cell>
          <cell r="G1435">
            <v>9500</v>
          </cell>
        </row>
        <row r="1436">
          <cell r="A1436" t="str">
            <v>44ERI07</v>
          </cell>
          <cell r="B1436" t="str">
            <v>ERI07</v>
          </cell>
          <cell r="C1436">
            <v>44</v>
          </cell>
          <cell r="D1436">
            <v>41.3</v>
          </cell>
          <cell r="E1436">
            <v>12606</v>
          </cell>
          <cell r="F1436">
            <v>10556</v>
          </cell>
          <cell r="G1436">
            <v>9533</v>
          </cell>
        </row>
        <row r="1437">
          <cell r="A1437" t="str">
            <v>45ERI07</v>
          </cell>
          <cell r="B1437" t="str">
            <v>ERI07</v>
          </cell>
          <cell r="C1437">
            <v>45</v>
          </cell>
          <cell r="D1437">
            <v>40.94</v>
          </cell>
          <cell r="E1437">
            <v>12667</v>
          </cell>
          <cell r="F1437">
            <v>10599</v>
          </cell>
          <cell r="G1437">
            <v>9567</v>
          </cell>
        </row>
        <row r="1438">
          <cell r="A1438" t="str">
            <v>5ERI08</v>
          </cell>
          <cell r="B1438" t="str">
            <v>ERI08</v>
          </cell>
          <cell r="C1438">
            <v>5</v>
          </cell>
          <cell r="D1438">
            <v>53.89</v>
          </cell>
          <cell r="E1438">
            <v>11020</v>
          </cell>
          <cell r="F1438">
            <v>9411</v>
          </cell>
          <cell r="G1438">
            <v>8810</v>
          </cell>
        </row>
        <row r="1439">
          <cell r="A1439" t="str">
            <v>6ERI08</v>
          </cell>
          <cell r="B1439" t="str">
            <v>ERI08</v>
          </cell>
          <cell r="C1439">
            <v>6</v>
          </cell>
          <cell r="D1439">
            <v>53.7</v>
          </cell>
          <cell r="E1439">
            <v>11040</v>
          </cell>
          <cell r="F1439">
            <v>9427</v>
          </cell>
          <cell r="G1439">
            <v>8811</v>
          </cell>
        </row>
        <row r="1440">
          <cell r="A1440" t="str">
            <v>7ERI08</v>
          </cell>
          <cell r="B1440" t="str">
            <v>ERI08</v>
          </cell>
          <cell r="C1440">
            <v>7</v>
          </cell>
          <cell r="D1440">
            <v>53.5</v>
          </cell>
          <cell r="E1440">
            <v>11062</v>
          </cell>
          <cell r="F1440">
            <v>9443</v>
          </cell>
          <cell r="G1440">
            <v>8814</v>
          </cell>
        </row>
        <row r="1441">
          <cell r="A1441" t="str">
            <v>8ERI08</v>
          </cell>
          <cell r="B1441" t="str">
            <v>ERI08</v>
          </cell>
          <cell r="C1441">
            <v>8</v>
          </cell>
          <cell r="D1441">
            <v>53.27</v>
          </cell>
          <cell r="E1441">
            <v>11085</v>
          </cell>
          <cell r="F1441">
            <v>9460</v>
          </cell>
          <cell r="G1441">
            <v>8818</v>
          </cell>
        </row>
        <row r="1442">
          <cell r="A1442" t="str">
            <v>9ERI08</v>
          </cell>
          <cell r="B1442" t="str">
            <v>ERI08</v>
          </cell>
          <cell r="C1442">
            <v>9</v>
          </cell>
          <cell r="D1442">
            <v>53.02</v>
          </cell>
          <cell r="E1442">
            <v>11110</v>
          </cell>
          <cell r="F1442">
            <v>9479</v>
          </cell>
          <cell r="G1442">
            <v>8823</v>
          </cell>
        </row>
        <row r="1443">
          <cell r="A1443" t="str">
            <v>10ERI08</v>
          </cell>
          <cell r="B1443" t="str">
            <v>ERI08</v>
          </cell>
          <cell r="C1443">
            <v>10</v>
          </cell>
          <cell r="D1443">
            <v>52.76</v>
          </cell>
          <cell r="E1443">
            <v>11136</v>
          </cell>
          <cell r="F1443">
            <v>9498</v>
          </cell>
          <cell r="G1443">
            <v>8830</v>
          </cell>
        </row>
        <row r="1444">
          <cell r="A1444" t="str">
            <v>11ERI08</v>
          </cell>
          <cell r="B1444" t="str">
            <v>ERI08</v>
          </cell>
          <cell r="C1444">
            <v>11</v>
          </cell>
          <cell r="D1444">
            <v>52.49</v>
          </cell>
          <cell r="E1444">
            <v>11163</v>
          </cell>
          <cell r="F1444">
            <v>9519</v>
          </cell>
          <cell r="G1444">
            <v>8838</v>
          </cell>
        </row>
        <row r="1445">
          <cell r="A1445" t="str">
            <v>12ERI08</v>
          </cell>
          <cell r="B1445" t="str">
            <v>ERI08</v>
          </cell>
          <cell r="C1445">
            <v>12</v>
          </cell>
          <cell r="D1445">
            <v>52.2</v>
          </cell>
          <cell r="E1445">
            <v>11192</v>
          </cell>
          <cell r="F1445">
            <v>9540</v>
          </cell>
          <cell r="G1445">
            <v>8846</v>
          </cell>
        </row>
        <row r="1446">
          <cell r="A1446" t="str">
            <v>13ERI08</v>
          </cell>
          <cell r="B1446" t="str">
            <v>ERI08</v>
          </cell>
          <cell r="C1446">
            <v>13</v>
          </cell>
          <cell r="D1446">
            <v>51.9</v>
          </cell>
          <cell r="E1446">
            <v>11222</v>
          </cell>
          <cell r="F1446">
            <v>9562</v>
          </cell>
          <cell r="G1446">
            <v>8856</v>
          </cell>
        </row>
        <row r="1447">
          <cell r="A1447" t="str">
            <v>14ERI08</v>
          </cell>
          <cell r="B1447" t="str">
            <v>ERI08</v>
          </cell>
          <cell r="C1447">
            <v>14</v>
          </cell>
          <cell r="D1447">
            <v>51.59</v>
          </cell>
          <cell r="E1447">
            <v>11254</v>
          </cell>
          <cell r="F1447">
            <v>9585</v>
          </cell>
          <cell r="G1447">
            <v>8867</v>
          </cell>
        </row>
        <row r="1448">
          <cell r="A1448" t="str">
            <v>15ERI08</v>
          </cell>
          <cell r="B1448" t="str">
            <v>ERI08</v>
          </cell>
          <cell r="C1448">
            <v>15</v>
          </cell>
          <cell r="D1448">
            <v>51.27</v>
          </cell>
          <cell r="E1448">
            <v>11286</v>
          </cell>
          <cell r="F1448">
            <v>9609</v>
          </cell>
          <cell r="G1448">
            <v>8879</v>
          </cell>
        </row>
        <row r="1449">
          <cell r="A1449" t="str">
            <v>16ERI08</v>
          </cell>
          <cell r="B1449" t="str">
            <v>ERI08</v>
          </cell>
          <cell r="C1449">
            <v>16</v>
          </cell>
          <cell r="D1449">
            <v>50.94</v>
          </cell>
          <cell r="E1449">
            <v>11320</v>
          </cell>
          <cell r="F1449">
            <v>9633</v>
          </cell>
          <cell r="G1449">
            <v>8891</v>
          </cell>
        </row>
        <row r="1450">
          <cell r="A1450" t="str">
            <v>17ERI08</v>
          </cell>
          <cell r="B1450" t="str">
            <v>ERI08</v>
          </cell>
          <cell r="C1450">
            <v>17</v>
          </cell>
          <cell r="D1450">
            <v>50.61</v>
          </cell>
          <cell r="E1450">
            <v>11354</v>
          </cell>
          <cell r="F1450">
            <v>9658</v>
          </cell>
          <cell r="G1450">
            <v>8905</v>
          </cell>
        </row>
        <row r="1451">
          <cell r="A1451" t="str">
            <v>18ERI08</v>
          </cell>
          <cell r="B1451" t="str">
            <v>ERI08</v>
          </cell>
          <cell r="C1451">
            <v>18</v>
          </cell>
          <cell r="D1451">
            <v>50.28</v>
          </cell>
          <cell r="E1451">
            <v>11390</v>
          </cell>
          <cell r="F1451">
            <v>9684</v>
          </cell>
          <cell r="G1451">
            <v>8919</v>
          </cell>
        </row>
        <row r="1452">
          <cell r="A1452" t="str">
            <v>19ERI08</v>
          </cell>
          <cell r="B1452" t="str">
            <v>ERI08</v>
          </cell>
          <cell r="C1452">
            <v>19</v>
          </cell>
          <cell r="D1452">
            <v>49.94</v>
          </cell>
          <cell r="E1452">
            <v>11426</v>
          </cell>
          <cell r="F1452">
            <v>9711</v>
          </cell>
          <cell r="G1452">
            <v>8934</v>
          </cell>
        </row>
        <row r="1453">
          <cell r="A1453" t="str">
            <v>20ERI08</v>
          </cell>
          <cell r="B1453" t="str">
            <v>ERI08</v>
          </cell>
          <cell r="C1453">
            <v>20</v>
          </cell>
          <cell r="D1453">
            <v>49.59</v>
          </cell>
          <cell r="E1453">
            <v>11464</v>
          </cell>
          <cell r="F1453">
            <v>9738</v>
          </cell>
          <cell r="G1453">
            <v>8950</v>
          </cell>
        </row>
        <row r="1454">
          <cell r="A1454" t="str">
            <v>21ERI08</v>
          </cell>
          <cell r="B1454" t="str">
            <v>ERI08</v>
          </cell>
          <cell r="C1454">
            <v>21</v>
          </cell>
          <cell r="D1454">
            <v>49.25</v>
          </cell>
          <cell r="E1454">
            <v>11502</v>
          </cell>
          <cell r="F1454">
            <v>9765</v>
          </cell>
          <cell r="G1454">
            <v>8967</v>
          </cell>
        </row>
        <row r="1455">
          <cell r="A1455" t="str">
            <v>22ERI08</v>
          </cell>
          <cell r="B1455" t="str">
            <v>ERI08</v>
          </cell>
          <cell r="C1455">
            <v>22</v>
          </cell>
          <cell r="D1455">
            <v>48.91</v>
          </cell>
          <cell r="E1455">
            <v>11541</v>
          </cell>
          <cell r="F1455">
            <v>9794</v>
          </cell>
          <cell r="G1455">
            <v>8984</v>
          </cell>
        </row>
        <row r="1456">
          <cell r="A1456" t="str">
            <v>23ERI08</v>
          </cell>
          <cell r="B1456" t="str">
            <v>ERI08</v>
          </cell>
          <cell r="C1456">
            <v>23</v>
          </cell>
          <cell r="D1456">
            <v>48.56</v>
          </cell>
          <cell r="E1456">
            <v>11581</v>
          </cell>
          <cell r="F1456">
            <v>9822</v>
          </cell>
          <cell r="G1456">
            <v>9002</v>
          </cell>
        </row>
        <row r="1457">
          <cell r="A1457" t="str">
            <v>24ERI08</v>
          </cell>
          <cell r="B1457" t="str">
            <v>ERI08</v>
          </cell>
          <cell r="C1457">
            <v>24</v>
          </cell>
          <cell r="D1457">
            <v>48.21</v>
          </cell>
          <cell r="E1457">
            <v>11622</v>
          </cell>
          <cell r="F1457">
            <v>9852</v>
          </cell>
          <cell r="G1457">
            <v>9021</v>
          </cell>
        </row>
        <row r="1458">
          <cell r="A1458" t="str">
            <v>25ERI08</v>
          </cell>
          <cell r="B1458" t="str">
            <v>ERI08</v>
          </cell>
          <cell r="C1458">
            <v>25</v>
          </cell>
          <cell r="D1458">
            <v>47.87</v>
          </cell>
          <cell r="E1458">
            <v>11663</v>
          </cell>
          <cell r="F1458">
            <v>9881</v>
          </cell>
          <cell r="G1458">
            <v>9040</v>
          </cell>
        </row>
        <row r="1459">
          <cell r="A1459" t="str">
            <v>26ERI08</v>
          </cell>
          <cell r="B1459" t="str">
            <v>ERI08</v>
          </cell>
          <cell r="C1459">
            <v>26</v>
          </cell>
          <cell r="D1459">
            <v>47.53</v>
          </cell>
          <cell r="E1459">
            <v>11705</v>
          </cell>
          <cell r="F1459">
            <v>9910</v>
          </cell>
          <cell r="G1459">
            <v>9060</v>
          </cell>
        </row>
        <row r="1460">
          <cell r="A1460" t="str">
            <v>27ERI08</v>
          </cell>
          <cell r="B1460" t="str">
            <v>ERI08</v>
          </cell>
          <cell r="C1460">
            <v>27</v>
          </cell>
          <cell r="D1460">
            <v>47.17</v>
          </cell>
          <cell r="E1460">
            <v>11748</v>
          </cell>
          <cell r="F1460">
            <v>9943</v>
          </cell>
          <cell r="G1460">
            <v>9081</v>
          </cell>
        </row>
        <row r="1461">
          <cell r="A1461" t="str">
            <v>28ERI08</v>
          </cell>
          <cell r="B1461" t="str">
            <v>ERI08</v>
          </cell>
          <cell r="C1461">
            <v>28</v>
          </cell>
          <cell r="D1461">
            <v>46.83</v>
          </cell>
          <cell r="E1461">
            <v>11792</v>
          </cell>
          <cell r="F1461">
            <v>9974</v>
          </cell>
          <cell r="G1461">
            <v>9102</v>
          </cell>
        </row>
        <row r="1462">
          <cell r="A1462" t="str">
            <v>29ERI08</v>
          </cell>
          <cell r="B1462" t="str">
            <v>ERI08</v>
          </cell>
          <cell r="C1462">
            <v>29</v>
          </cell>
          <cell r="D1462">
            <v>46.48</v>
          </cell>
          <cell r="E1462">
            <v>11836</v>
          </cell>
          <cell r="F1462">
            <v>10006</v>
          </cell>
          <cell r="G1462">
            <v>9124</v>
          </cell>
        </row>
        <row r="1463">
          <cell r="A1463" t="str">
            <v>30ERI08</v>
          </cell>
          <cell r="B1463" t="str">
            <v>ERI08</v>
          </cell>
          <cell r="C1463">
            <v>30</v>
          </cell>
          <cell r="D1463">
            <v>46.14</v>
          </cell>
          <cell r="E1463">
            <v>11881</v>
          </cell>
          <cell r="F1463">
            <v>10038</v>
          </cell>
          <cell r="G1463">
            <v>9146</v>
          </cell>
        </row>
        <row r="1464">
          <cell r="A1464" t="str">
            <v>31ERI08</v>
          </cell>
          <cell r="B1464" t="str">
            <v>ERI08</v>
          </cell>
          <cell r="C1464">
            <v>31</v>
          </cell>
          <cell r="D1464">
            <v>45.79</v>
          </cell>
          <cell r="E1464">
            <v>11927</v>
          </cell>
          <cell r="F1464">
            <v>10071</v>
          </cell>
          <cell r="G1464">
            <v>9169</v>
          </cell>
        </row>
        <row r="1465">
          <cell r="A1465" t="str">
            <v>32ERI08</v>
          </cell>
          <cell r="B1465" t="str">
            <v>ERI08</v>
          </cell>
          <cell r="C1465">
            <v>32</v>
          </cell>
          <cell r="D1465">
            <v>45.45</v>
          </cell>
          <cell r="E1465">
            <v>11974</v>
          </cell>
          <cell r="F1465">
            <v>10104</v>
          </cell>
          <cell r="G1465">
            <v>9193</v>
          </cell>
        </row>
        <row r="1466">
          <cell r="A1466" t="str">
            <v>33ERI08</v>
          </cell>
          <cell r="B1466" t="str">
            <v>ERI08</v>
          </cell>
          <cell r="C1466">
            <v>33</v>
          </cell>
          <cell r="D1466">
            <v>45.11</v>
          </cell>
          <cell r="E1466">
            <v>12021</v>
          </cell>
          <cell r="F1466">
            <v>10138</v>
          </cell>
          <cell r="G1466">
            <v>9217</v>
          </cell>
        </row>
        <row r="1467">
          <cell r="A1467" t="str">
            <v>34ERI08</v>
          </cell>
          <cell r="B1467" t="str">
            <v>ERI08</v>
          </cell>
          <cell r="C1467">
            <v>34</v>
          </cell>
          <cell r="D1467">
            <v>44.77</v>
          </cell>
          <cell r="E1467">
            <v>12070</v>
          </cell>
          <cell r="F1467">
            <v>10173</v>
          </cell>
          <cell r="G1467">
            <v>9242</v>
          </cell>
        </row>
        <row r="1468">
          <cell r="A1468" t="str">
            <v>35ERI08</v>
          </cell>
          <cell r="B1468" t="str">
            <v>ERI08</v>
          </cell>
          <cell r="C1468">
            <v>35</v>
          </cell>
          <cell r="D1468">
            <v>44.42</v>
          </cell>
          <cell r="E1468">
            <v>12119</v>
          </cell>
          <cell r="F1468">
            <v>10208</v>
          </cell>
          <cell r="G1468">
            <v>9268</v>
          </cell>
        </row>
        <row r="1469">
          <cell r="A1469" t="str">
            <v>36ERI08</v>
          </cell>
          <cell r="B1469" t="str">
            <v>ERI08</v>
          </cell>
          <cell r="C1469">
            <v>36</v>
          </cell>
          <cell r="D1469">
            <v>44.08</v>
          </cell>
          <cell r="E1469">
            <v>12169</v>
          </cell>
          <cell r="F1469">
            <v>10244</v>
          </cell>
          <cell r="G1469">
            <v>9294</v>
          </cell>
        </row>
        <row r="1470">
          <cell r="A1470" t="str">
            <v>37ERI08</v>
          </cell>
          <cell r="B1470" t="str">
            <v>ERI08</v>
          </cell>
          <cell r="C1470">
            <v>37</v>
          </cell>
          <cell r="D1470">
            <v>43.74</v>
          </cell>
          <cell r="E1470">
            <v>12219</v>
          </cell>
          <cell r="F1470">
            <v>10280</v>
          </cell>
          <cell r="G1470">
            <v>9321</v>
          </cell>
        </row>
        <row r="1471">
          <cell r="A1471" t="str">
            <v>38ERI08</v>
          </cell>
          <cell r="B1471" t="str">
            <v>ERI08</v>
          </cell>
          <cell r="C1471">
            <v>38</v>
          </cell>
          <cell r="D1471">
            <v>43.4</v>
          </cell>
          <cell r="E1471">
            <v>12271</v>
          </cell>
          <cell r="F1471">
            <v>10317</v>
          </cell>
          <cell r="G1471">
            <v>9349</v>
          </cell>
        </row>
        <row r="1472">
          <cell r="A1472" t="str">
            <v>39ERI08</v>
          </cell>
          <cell r="B1472" t="str">
            <v>ERI08</v>
          </cell>
          <cell r="C1472">
            <v>39</v>
          </cell>
          <cell r="D1472">
            <v>43.05</v>
          </cell>
          <cell r="E1472">
            <v>12324</v>
          </cell>
          <cell r="F1472">
            <v>10355</v>
          </cell>
          <cell r="G1472">
            <v>9378</v>
          </cell>
        </row>
        <row r="1473">
          <cell r="A1473" t="str">
            <v>40ERI08</v>
          </cell>
          <cell r="B1473" t="str">
            <v>ERI08</v>
          </cell>
          <cell r="C1473">
            <v>40</v>
          </cell>
          <cell r="D1473">
            <v>42.71</v>
          </cell>
          <cell r="E1473">
            <v>12378</v>
          </cell>
          <cell r="F1473">
            <v>10393</v>
          </cell>
          <cell r="G1473">
            <v>9407</v>
          </cell>
        </row>
        <row r="1474">
          <cell r="A1474" t="str">
            <v>41ERI08</v>
          </cell>
          <cell r="B1474" t="str">
            <v>ERI08</v>
          </cell>
          <cell r="C1474">
            <v>41</v>
          </cell>
          <cell r="D1474">
            <v>42.36</v>
          </cell>
          <cell r="E1474">
            <v>12433</v>
          </cell>
          <cell r="F1474">
            <v>10432</v>
          </cell>
          <cell r="G1474">
            <v>9437</v>
          </cell>
        </row>
        <row r="1475">
          <cell r="A1475" t="str">
            <v>42ERI08</v>
          </cell>
          <cell r="B1475" t="str">
            <v>ERI08</v>
          </cell>
          <cell r="C1475">
            <v>42</v>
          </cell>
          <cell r="D1475">
            <v>42.01</v>
          </cell>
          <cell r="E1475">
            <v>12489</v>
          </cell>
          <cell r="F1475">
            <v>10473</v>
          </cell>
          <cell r="G1475">
            <v>9468</v>
          </cell>
        </row>
        <row r="1476">
          <cell r="A1476" t="str">
            <v>43ERI08</v>
          </cell>
          <cell r="B1476" t="str">
            <v>ERI08</v>
          </cell>
          <cell r="C1476">
            <v>43</v>
          </cell>
          <cell r="D1476">
            <v>41.66</v>
          </cell>
          <cell r="E1476">
            <v>12547</v>
          </cell>
          <cell r="F1476">
            <v>10514</v>
          </cell>
          <cell r="G1476">
            <v>9500</v>
          </cell>
        </row>
        <row r="1477">
          <cell r="A1477" t="str">
            <v>44ERI08</v>
          </cell>
          <cell r="B1477" t="str">
            <v>ERI08</v>
          </cell>
          <cell r="C1477">
            <v>44</v>
          </cell>
          <cell r="D1477">
            <v>41.3</v>
          </cell>
          <cell r="E1477">
            <v>12606</v>
          </cell>
          <cell r="F1477">
            <v>10556</v>
          </cell>
          <cell r="G1477">
            <v>9533</v>
          </cell>
        </row>
        <row r="1478">
          <cell r="A1478" t="str">
            <v>45ERI08</v>
          </cell>
          <cell r="B1478" t="str">
            <v>ERI08</v>
          </cell>
          <cell r="C1478">
            <v>45</v>
          </cell>
          <cell r="D1478">
            <v>40.94</v>
          </cell>
          <cell r="E1478">
            <v>12667</v>
          </cell>
          <cell r="F1478">
            <v>10599</v>
          </cell>
          <cell r="G1478">
            <v>9567</v>
          </cell>
        </row>
        <row r="1479">
          <cell r="A1479" t="str">
            <v>5ERI09</v>
          </cell>
          <cell r="B1479" t="str">
            <v>ERI09</v>
          </cell>
          <cell r="C1479">
            <v>5</v>
          </cell>
          <cell r="D1479">
            <v>53.89</v>
          </cell>
          <cell r="E1479">
            <v>11020</v>
          </cell>
          <cell r="F1479">
            <v>9411</v>
          </cell>
          <cell r="G1479">
            <v>8810</v>
          </cell>
        </row>
        <row r="1480">
          <cell r="A1480" t="str">
            <v>6ERI09</v>
          </cell>
          <cell r="B1480" t="str">
            <v>ERI09</v>
          </cell>
          <cell r="C1480">
            <v>6</v>
          </cell>
          <cell r="D1480">
            <v>53.7</v>
          </cell>
          <cell r="E1480">
            <v>11040</v>
          </cell>
          <cell r="F1480">
            <v>9427</v>
          </cell>
          <cell r="G1480">
            <v>8811</v>
          </cell>
        </row>
        <row r="1481">
          <cell r="A1481" t="str">
            <v>7ERI09</v>
          </cell>
          <cell r="B1481" t="str">
            <v>ERI09</v>
          </cell>
          <cell r="C1481">
            <v>7</v>
          </cell>
          <cell r="D1481">
            <v>53.5</v>
          </cell>
          <cell r="E1481">
            <v>11062</v>
          </cell>
          <cell r="F1481">
            <v>9443</v>
          </cell>
          <cell r="G1481">
            <v>8814</v>
          </cell>
        </row>
        <row r="1482">
          <cell r="A1482" t="str">
            <v>8ERI09</v>
          </cell>
          <cell r="B1482" t="str">
            <v>ERI09</v>
          </cell>
          <cell r="C1482">
            <v>8</v>
          </cell>
          <cell r="D1482">
            <v>53.27</v>
          </cell>
          <cell r="E1482">
            <v>11085</v>
          </cell>
          <cell r="F1482">
            <v>9460</v>
          </cell>
          <cell r="G1482">
            <v>8818</v>
          </cell>
        </row>
        <row r="1483">
          <cell r="A1483" t="str">
            <v>9ERI09</v>
          </cell>
          <cell r="B1483" t="str">
            <v>ERI09</v>
          </cell>
          <cell r="C1483">
            <v>9</v>
          </cell>
          <cell r="D1483">
            <v>53.02</v>
          </cell>
          <cell r="E1483">
            <v>11110</v>
          </cell>
          <cell r="F1483">
            <v>9479</v>
          </cell>
          <cell r="G1483">
            <v>8823</v>
          </cell>
        </row>
        <row r="1484">
          <cell r="A1484" t="str">
            <v>10ERI09</v>
          </cell>
          <cell r="B1484" t="str">
            <v>ERI09</v>
          </cell>
          <cell r="C1484">
            <v>10</v>
          </cell>
          <cell r="D1484">
            <v>52.76</v>
          </cell>
          <cell r="E1484">
            <v>11136</v>
          </cell>
          <cell r="F1484">
            <v>9498</v>
          </cell>
          <cell r="G1484">
            <v>8830</v>
          </cell>
        </row>
        <row r="1485">
          <cell r="A1485" t="str">
            <v>11ERI09</v>
          </cell>
          <cell r="B1485" t="str">
            <v>ERI09</v>
          </cell>
          <cell r="C1485">
            <v>11</v>
          </cell>
          <cell r="D1485">
            <v>52.49</v>
          </cell>
          <cell r="E1485">
            <v>11163</v>
          </cell>
          <cell r="F1485">
            <v>9519</v>
          </cell>
          <cell r="G1485">
            <v>8838</v>
          </cell>
        </row>
        <row r="1486">
          <cell r="A1486" t="str">
            <v>12ERI09</v>
          </cell>
          <cell r="B1486" t="str">
            <v>ERI09</v>
          </cell>
          <cell r="C1486">
            <v>12</v>
          </cell>
          <cell r="D1486">
            <v>52.2</v>
          </cell>
          <cell r="E1486">
            <v>11192</v>
          </cell>
          <cell r="F1486">
            <v>9540</v>
          </cell>
          <cell r="G1486">
            <v>8846</v>
          </cell>
        </row>
        <row r="1487">
          <cell r="A1487" t="str">
            <v>13ERI09</v>
          </cell>
          <cell r="B1487" t="str">
            <v>ERI09</v>
          </cell>
          <cell r="C1487">
            <v>13</v>
          </cell>
          <cell r="D1487">
            <v>51.9</v>
          </cell>
          <cell r="E1487">
            <v>11222</v>
          </cell>
          <cell r="F1487">
            <v>9562</v>
          </cell>
          <cell r="G1487">
            <v>8856</v>
          </cell>
        </row>
        <row r="1488">
          <cell r="A1488" t="str">
            <v>14ERI09</v>
          </cell>
          <cell r="B1488" t="str">
            <v>ERI09</v>
          </cell>
          <cell r="C1488">
            <v>14</v>
          </cell>
          <cell r="D1488">
            <v>51.59</v>
          </cell>
          <cell r="E1488">
            <v>11254</v>
          </cell>
          <cell r="F1488">
            <v>9585</v>
          </cell>
          <cell r="G1488">
            <v>8867</v>
          </cell>
        </row>
        <row r="1489">
          <cell r="A1489" t="str">
            <v>15ERI09</v>
          </cell>
          <cell r="B1489" t="str">
            <v>ERI09</v>
          </cell>
          <cell r="C1489">
            <v>15</v>
          </cell>
          <cell r="D1489">
            <v>51.27</v>
          </cell>
          <cell r="E1489">
            <v>11286</v>
          </cell>
          <cell r="F1489">
            <v>9609</v>
          </cell>
          <cell r="G1489">
            <v>8879</v>
          </cell>
        </row>
        <row r="1490">
          <cell r="A1490" t="str">
            <v>16ERI09</v>
          </cell>
          <cell r="B1490" t="str">
            <v>ERI09</v>
          </cell>
          <cell r="C1490">
            <v>16</v>
          </cell>
          <cell r="D1490">
            <v>50.94</v>
          </cell>
          <cell r="E1490">
            <v>11320</v>
          </cell>
          <cell r="F1490">
            <v>9633</v>
          </cell>
          <cell r="G1490">
            <v>8891</v>
          </cell>
        </row>
        <row r="1491">
          <cell r="A1491" t="str">
            <v>17ERI09</v>
          </cell>
          <cell r="B1491" t="str">
            <v>ERI09</v>
          </cell>
          <cell r="C1491">
            <v>17</v>
          </cell>
          <cell r="D1491">
            <v>50.61</v>
          </cell>
          <cell r="E1491">
            <v>11354</v>
          </cell>
          <cell r="F1491">
            <v>9658</v>
          </cell>
          <cell r="G1491">
            <v>8905</v>
          </cell>
        </row>
        <row r="1492">
          <cell r="A1492" t="str">
            <v>18ERI09</v>
          </cell>
          <cell r="B1492" t="str">
            <v>ERI09</v>
          </cell>
          <cell r="C1492">
            <v>18</v>
          </cell>
          <cell r="D1492">
            <v>50.28</v>
          </cell>
          <cell r="E1492">
            <v>11390</v>
          </cell>
          <cell r="F1492">
            <v>9684</v>
          </cell>
          <cell r="G1492">
            <v>8919</v>
          </cell>
        </row>
        <row r="1493">
          <cell r="A1493" t="str">
            <v>19ERI09</v>
          </cell>
          <cell r="B1493" t="str">
            <v>ERI09</v>
          </cell>
          <cell r="C1493">
            <v>19</v>
          </cell>
          <cell r="D1493">
            <v>49.94</v>
          </cell>
          <cell r="E1493">
            <v>11426</v>
          </cell>
          <cell r="F1493">
            <v>9711</v>
          </cell>
          <cell r="G1493">
            <v>8934</v>
          </cell>
        </row>
        <row r="1494">
          <cell r="A1494" t="str">
            <v>20ERI09</v>
          </cell>
          <cell r="B1494" t="str">
            <v>ERI09</v>
          </cell>
          <cell r="C1494">
            <v>20</v>
          </cell>
          <cell r="D1494">
            <v>49.59</v>
          </cell>
          <cell r="E1494">
            <v>11464</v>
          </cell>
          <cell r="F1494">
            <v>9738</v>
          </cell>
          <cell r="G1494">
            <v>8950</v>
          </cell>
        </row>
        <row r="1495">
          <cell r="A1495" t="str">
            <v>21ERI09</v>
          </cell>
          <cell r="B1495" t="str">
            <v>ERI09</v>
          </cell>
          <cell r="C1495">
            <v>21</v>
          </cell>
          <cell r="D1495">
            <v>49.25</v>
          </cell>
          <cell r="E1495">
            <v>11502</v>
          </cell>
          <cell r="F1495">
            <v>9765</v>
          </cell>
          <cell r="G1495">
            <v>8967</v>
          </cell>
        </row>
        <row r="1496">
          <cell r="A1496" t="str">
            <v>22ERI09</v>
          </cell>
          <cell r="B1496" t="str">
            <v>ERI09</v>
          </cell>
          <cell r="C1496">
            <v>22</v>
          </cell>
          <cell r="D1496">
            <v>48.91</v>
          </cell>
          <cell r="E1496">
            <v>11541</v>
          </cell>
          <cell r="F1496">
            <v>9794</v>
          </cell>
          <cell r="G1496">
            <v>8984</v>
          </cell>
        </row>
        <row r="1497">
          <cell r="A1497" t="str">
            <v>23ERI09</v>
          </cell>
          <cell r="B1497" t="str">
            <v>ERI09</v>
          </cell>
          <cell r="C1497">
            <v>23</v>
          </cell>
          <cell r="D1497">
            <v>48.56</v>
          </cell>
          <cell r="E1497">
            <v>11581</v>
          </cell>
          <cell r="F1497">
            <v>9822</v>
          </cell>
          <cell r="G1497">
            <v>9002</v>
          </cell>
        </row>
        <row r="1498">
          <cell r="A1498" t="str">
            <v>24ERI09</v>
          </cell>
          <cell r="B1498" t="str">
            <v>ERI09</v>
          </cell>
          <cell r="C1498">
            <v>24</v>
          </cell>
          <cell r="D1498">
            <v>48.21</v>
          </cell>
          <cell r="E1498">
            <v>11622</v>
          </cell>
          <cell r="F1498">
            <v>9852</v>
          </cell>
          <cell r="G1498">
            <v>9021</v>
          </cell>
        </row>
        <row r="1499">
          <cell r="A1499" t="str">
            <v>25ERI09</v>
          </cell>
          <cell r="B1499" t="str">
            <v>ERI09</v>
          </cell>
          <cell r="C1499">
            <v>25</v>
          </cell>
          <cell r="D1499">
            <v>47.87</v>
          </cell>
          <cell r="E1499">
            <v>11663</v>
          </cell>
          <cell r="F1499">
            <v>9881</v>
          </cell>
          <cell r="G1499">
            <v>9040</v>
          </cell>
        </row>
        <row r="1500">
          <cell r="A1500" t="str">
            <v>26ERI09</v>
          </cell>
          <cell r="B1500" t="str">
            <v>ERI09</v>
          </cell>
          <cell r="C1500">
            <v>26</v>
          </cell>
          <cell r="D1500">
            <v>47.53</v>
          </cell>
          <cell r="E1500">
            <v>11705</v>
          </cell>
          <cell r="F1500">
            <v>9910</v>
          </cell>
          <cell r="G1500">
            <v>9060</v>
          </cell>
        </row>
        <row r="1501">
          <cell r="A1501" t="str">
            <v>27ERI09</v>
          </cell>
          <cell r="B1501" t="str">
            <v>ERI09</v>
          </cell>
          <cell r="C1501">
            <v>27</v>
          </cell>
          <cell r="D1501">
            <v>47.17</v>
          </cell>
          <cell r="E1501">
            <v>11748</v>
          </cell>
          <cell r="F1501">
            <v>9943</v>
          </cell>
          <cell r="G1501">
            <v>9081</v>
          </cell>
        </row>
        <row r="1502">
          <cell r="A1502" t="str">
            <v>28ERI09</v>
          </cell>
          <cell r="B1502" t="str">
            <v>ERI09</v>
          </cell>
          <cell r="C1502">
            <v>28</v>
          </cell>
          <cell r="D1502">
            <v>46.83</v>
          </cell>
          <cell r="E1502">
            <v>11792</v>
          </cell>
          <cell r="F1502">
            <v>9974</v>
          </cell>
          <cell r="G1502">
            <v>9102</v>
          </cell>
        </row>
        <row r="1503">
          <cell r="A1503" t="str">
            <v>29ERI09</v>
          </cell>
          <cell r="B1503" t="str">
            <v>ERI09</v>
          </cell>
          <cell r="C1503">
            <v>29</v>
          </cell>
          <cell r="D1503">
            <v>46.48</v>
          </cell>
          <cell r="E1503">
            <v>11836</v>
          </cell>
          <cell r="F1503">
            <v>10006</v>
          </cell>
          <cell r="G1503">
            <v>9124</v>
          </cell>
        </row>
        <row r="1504">
          <cell r="A1504" t="str">
            <v>30ERI09</v>
          </cell>
          <cell r="B1504" t="str">
            <v>ERI09</v>
          </cell>
          <cell r="C1504">
            <v>30</v>
          </cell>
          <cell r="D1504">
            <v>46.14</v>
          </cell>
          <cell r="E1504">
            <v>11881</v>
          </cell>
          <cell r="F1504">
            <v>10038</v>
          </cell>
          <cell r="G1504">
            <v>9146</v>
          </cell>
        </row>
        <row r="1505">
          <cell r="A1505" t="str">
            <v>31ERI09</v>
          </cell>
          <cell r="B1505" t="str">
            <v>ERI09</v>
          </cell>
          <cell r="C1505">
            <v>31</v>
          </cell>
          <cell r="D1505">
            <v>45.79</v>
          </cell>
          <cell r="E1505">
            <v>11927</v>
          </cell>
          <cell r="F1505">
            <v>10071</v>
          </cell>
          <cell r="G1505">
            <v>9169</v>
          </cell>
        </row>
        <row r="1506">
          <cell r="A1506" t="str">
            <v>32ERI09</v>
          </cell>
          <cell r="B1506" t="str">
            <v>ERI09</v>
          </cell>
          <cell r="C1506">
            <v>32</v>
          </cell>
          <cell r="D1506">
            <v>45.45</v>
          </cell>
          <cell r="E1506">
            <v>11974</v>
          </cell>
          <cell r="F1506">
            <v>10104</v>
          </cell>
          <cell r="G1506">
            <v>9193</v>
          </cell>
        </row>
        <row r="1507">
          <cell r="A1507" t="str">
            <v>33ERI09</v>
          </cell>
          <cell r="B1507" t="str">
            <v>ERI09</v>
          </cell>
          <cell r="C1507">
            <v>33</v>
          </cell>
          <cell r="D1507">
            <v>45.11</v>
          </cell>
          <cell r="E1507">
            <v>12021</v>
          </cell>
          <cell r="F1507">
            <v>10138</v>
          </cell>
          <cell r="G1507">
            <v>9217</v>
          </cell>
        </row>
        <row r="1508">
          <cell r="A1508" t="str">
            <v>34ERI09</v>
          </cell>
          <cell r="B1508" t="str">
            <v>ERI09</v>
          </cell>
          <cell r="C1508">
            <v>34</v>
          </cell>
          <cell r="D1508">
            <v>44.77</v>
          </cell>
          <cell r="E1508">
            <v>12070</v>
          </cell>
          <cell r="F1508">
            <v>10173</v>
          </cell>
          <cell r="G1508">
            <v>9242</v>
          </cell>
        </row>
        <row r="1509">
          <cell r="A1509" t="str">
            <v>35ERI09</v>
          </cell>
          <cell r="B1509" t="str">
            <v>ERI09</v>
          </cell>
          <cell r="C1509">
            <v>35</v>
          </cell>
          <cell r="D1509">
            <v>44.42</v>
          </cell>
          <cell r="E1509">
            <v>12119</v>
          </cell>
          <cell r="F1509">
            <v>10208</v>
          </cell>
          <cell r="G1509">
            <v>9268</v>
          </cell>
        </row>
        <row r="1510">
          <cell r="A1510" t="str">
            <v>36ERI09</v>
          </cell>
          <cell r="B1510" t="str">
            <v>ERI09</v>
          </cell>
          <cell r="C1510">
            <v>36</v>
          </cell>
          <cell r="D1510">
            <v>44.08</v>
          </cell>
          <cell r="E1510">
            <v>12169</v>
          </cell>
          <cell r="F1510">
            <v>10244</v>
          </cell>
          <cell r="G1510">
            <v>9294</v>
          </cell>
        </row>
        <row r="1511">
          <cell r="A1511" t="str">
            <v>37ERI09</v>
          </cell>
          <cell r="B1511" t="str">
            <v>ERI09</v>
          </cell>
          <cell r="C1511">
            <v>37</v>
          </cell>
          <cell r="D1511">
            <v>43.74</v>
          </cell>
          <cell r="E1511">
            <v>12219</v>
          </cell>
          <cell r="F1511">
            <v>10280</v>
          </cell>
          <cell r="G1511">
            <v>9321</v>
          </cell>
        </row>
        <row r="1512">
          <cell r="A1512" t="str">
            <v>38ERI09</v>
          </cell>
          <cell r="B1512" t="str">
            <v>ERI09</v>
          </cell>
          <cell r="C1512">
            <v>38</v>
          </cell>
          <cell r="D1512">
            <v>43.4</v>
          </cell>
          <cell r="E1512">
            <v>12271</v>
          </cell>
          <cell r="F1512">
            <v>10317</v>
          </cell>
          <cell r="G1512">
            <v>9349</v>
          </cell>
        </row>
        <row r="1513">
          <cell r="A1513" t="str">
            <v>39ERI09</v>
          </cell>
          <cell r="B1513" t="str">
            <v>ERI09</v>
          </cell>
          <cell r="C1513">
            <v>39</v>
          </cell>
          <cell r="D1513">
            <v>43.05</v>
          </cell>
          <cell r="E1513">
            <v>12324</v>
          </cell>
          <cell r="F1513">
            <v>10355</v>
          </cell>
          <cell r="G1513">
            <v>9378</v>
          </cell>
        </row>
        <row r="1514">
          <cell r="A1514" t="str">
            <v>40ERI09</v>
          </cell>
          <cell r="B1514" t="str">
            <v>ERI09</v>
          </cell>
          <cell r="C1514">
            <v>40</v>
          </cell>
          <cell r="D1514">
            <v>42.71</v>
          </cell>
          <cell r="E1514">
            <v>12378</v>
          </cell>
          <cell r="F1514">
            <v>10393</v>
          </cell>
          <cell r="G1514">
            <v>9407</v>
          </cell>
        </row>
        <row r="1515">
          <cell r="A1515" t="str">
            <v>41ERI09</v>
          </cell>
          <cell r="B1515" t="str">
            <v>ERI09</v>
          </cell>
          <cell r="C1515">
            <v>41</v>
          </cell>
          <cell r="D1515">
            <v>42.36</v>
          </cell>
          <cell r="E1515">
            <v>12433</v>
          </cell>
          <cell r="F1515">
            <v>10432</v>
          </cell>
          <cell r="G1515">
            <v>9437</v>
          </cell>
        </row>
        <row r="1516">
          <cell r="A1516" t="str">
            <v>42ERI09</v>
          </cell>
          <cell r="B1516" t="str">
            <v>ERI09</v>
          </cell>
          <cell r="C1516">
            <v>42</v>
          </cell>
          <cell r="D1516">
            <v>42.01</v>
          </cell>
          <cell r="E1516">
            <v>12489</v>
          </cell>
          <cell r="F1516">
            <v>10473</v>
          </cell>
          <cell r="G1516">
            <v>9468</v>
          </cell>
        </row>
        <row r="1517">
          <cell r="A1517" t="str">
            <v>43ERI09</v>
          </cell>
          <cell r="B1517" t="str">
            <v>ERI09</v>
          </cell>
          <cell r="C1517">
            <v>43</v>
          </cell>
          <cell r="D1517">
            <v>41.66</v>
          </cell>
          <cell r="E1517">
            <v>12547</v>
          </cell>
          <cell r="F1517">
            <v>10514</v>
          </cell>
          <cell r="G1517">
            <v>9500</v>
          </cell>
        </row>
        <row r="1518">
          <cell r="A1518" t="str">
            <v>44ERI09</v>
          </cell>
          <cell r="B1518" t="str">
            <v>ERI09</v>
          </cell>
          <cell r="C1518">
            <v>44</v>
          </cell>
          <cell r="D1518">
            <v>41.3</v>
          </cell>
          <cell r="E1518">
            <v>12606</v>
          </cell>
          <cell r="F1518">
            <v>10556</v>
          </cell>
          <cell r="G1518">
            <v>9533</v>
          </cell>
        </row>
        <row r="1519">
          <cell r="A1519" t="str">
            <v>45ERI09</v>
          </cell>
          <cell r="B1519" t="str">
            <v>ERI09</v>
          </cell>
          <cell r="C1519">
            <v>45</v>
          </cell>
          <cell r="D1519">
            <v>40.94</v>
          </cell>
          <cell r="E1519">
            <v>12667</v>
          </cell>
          <cell r="F1519">
            <v>10599</v>
          </cell>
          <cell r="G1519">
            <v>9567</v>
          </cell>
        </row>
        <row r="1520">
          <cell r="A1520" t="str">
            <v>5ERI10</v>
          </cell>
          <cell r="B1520" t="str">
            <v>ERI10</v>
          </cell>
          <cell r="C1520">
            <v>5</v>
          </cell>
          <cell r="D1520">
            <v>53.89</v>
          </cell>
          <cell r="E1520">
            <v>11020</v>
          </cell>
          <cell r="F1520">
            <v>9411</v>
          </cell>
          <cell r="G1520">
            <v>8810</v>
          </cell>
        </row>
        <row r="1521">
          <cell r="A1521" t="str">
            <v>6ERI10</v>
          </cell>
          <cell r="B1521" t="str">
            <v>ERI10</v>
          </cell>
          <cell r="C1521">
            <v>6</v>
          </cell>
          <cell r="D1521">
            <v>53.7</v>
          </cell>
          <cell r="E1521">
            <v>11040</v>
          </cell>
          <cell r="F1521">
            <v>9427</v>
          </cell>
          <cell r="G1521">
            <v>8811</v>
          </cell>
        </row>
        <row r="1522">
          <cell r="A1522" t="str">
            <v>7ERI10</v>
          </cell>
          <cell r="B1522" t="str">
            <v>ERI10</v>
          </cell>
          <cell r="C1522">
            <v>7</v>
          </cell>
          <cell r="D1522">
            <v>53.5</v>
          </cell>
          <cell r="E1522">
            <v>11062</v>
          </cell>
          <cell r="F1522">
            <v>9443</v>
          </cell>
          <cell r="G1522">
            <v>8814</v>
          </cell>
        </row>
        <row r="1523">
          <cell r="A1523" t="str">
            <v>8ERI10</v>
          </cell>
          <cell r="B1523" t="str">
            <v>ERI10</v>
          </cell>
          <cell r="C1523">
            <v>8</v>
          </cell>
          <cell r="D1523">
            <v>53.27</v>
          </cell>
          <cell r="E1523">
            <v>11085</v>
          </cell>
          <cell r="F1523">
            <v>9460</v>
          </cell>
          <cell r="G1523">
            <v>8818</v>
          </cell>
        </row>
        <row r="1524">
          <cell r="A1524" t="str">
            <v>9ERI10</v>
          </cell>
          <cell r="B1524" t="str">
            <v>ERI10</v>
          </cell>
          <cell r="C1524">
            <v>9</v>
          </cell>
          <cell r="D1524">
            <v>53.02</v>
          </cell>
          <cell r="E1524">
            <v>11110</v>
          </cell>
          <cell r="F1524">
            <v>9479</v>
          </cell>
          <cell r="G1524">
            <v>8823</v>
          </cell>
        </row>
        <row r="1525">
          <cell r="A1525" t="str">
            <v>10ERI10</v>
          </cell>
          <cell r="B1525" t="str">
            <v>ERI10</v>
          </cell>
          <cell r="C1525">
            <v>10</v>
          </cell>
          <cell r="D1525">
            <v>52.76</v>
          </cell>
          <cell r="E1525">
            <v>11136</v>
          </cell>
          <cell r="F1525">
            <v>9498</v>
          </cell>
          <cell r="G1525">
            <v>8830</v>
          </cell>
        </row>
        <row r="1526">
          <cell r="A1526" t="str">
            <v>11ERI10</v>
          </cell>
          <cell r="B1526" t="str">
            <v>ERI10</v>
          </cell>
          <cell r="C1526">
            <v>11</v>
          </cell>
          <cell r="D1526">
            <v>52.49</v>
          </cell>
          <cell r="E1526">
            <v>11163</v>
          </cell>
          <cell r="F1526">
            <v>9519</v>
          </cell>
          <cell r="G1526">
            <v>8838</v>
          </cell>
        </row>
        <row r="1527">
          <cell r="A1527" t="str">
            <v>12ERI10</v>
          </cell>
          <cell r="B1527" t="str">
            <v>ERI10</v>
          </cell>
          <cell r="C1527">
            <v>12</v>
          </cell>
          <cell r="D1527">
            <v>52.2</v>
          </cell>
          <cell r="E1527">
            <v>11192</v>
          </cell>
          <cell r="F1527">
            <v>9540</v>
          </cell>
          <cell r="G1527">
            <v>8846</v>
          </cell>
        </row>
        <row r="1528">
          <cell r="A1528" t="str">
            <v>13ERI10</v>
          </cell>
          <cell r="B1528" t="str">
            <v>ERI10</v>
          </cell>
          <cell r="C1528">
            <v>13</v>
          </cell>
          <cell r="D1528">
            <v>51.9</v>
          </cell>
          <cell r="E1528">
            <v>11222</v>
          </cell>
          <cell r="F1528">
            <v>9562</v>
          </cell>
          <cell r="G1528">
            <v>8856</v>
          </cell>
        </row>
        <row r="1529">
          <cell r="A1529" t="str">
            <v>14ERI10</v>
          </cell>
          <cell r="B1529" t="str">
            <v>ERI10</v>
          </cell>
          <cell r="C1529">
            <v>14</v>
          </cell>
          <cell r="D1529">
            <v>51.59</v>
          </cell>
          <cell r="E1529">
            <v>11254</v>
          </cell>
          <cell r="F1529">
            <v>9585</v>
          </cell>
          <cell r="G1529">
            <v>8867</v>
          </cell>
        </row>
        <row r="1530">
          <cell r="A1530" t="str">
            <v>15ERI10</v>
          </cell>
          <cell r="B1530" t="str">
            <v>ERI10</v>
          </cell>
          <cell r="C1530">
            <v>15</v>
          </cell>
          <cell r="D1530">
            <v>51.27</v>
          </cell>
          <cell r="E1530">
            <v>11286</v>
          </cell>
          <cell r="F1530">
            <v>9609</v>
          </cell>
          <cell r="G1530">
            <v>8879</v>
          </cell>
        </row>
        <row r="1531">
          <cell r="A1531" t="str">
            <v>16ERI10</v>
          </cell>
          <cell r="B1531" t="str">
            <v>ERI10</v>
          </cell>
          <cell r="C1531">
            <v>16</v>
          </cell>
          <cell r="D1531">
            <v>50.94</v>
          </cell>
          <cell r="E1531">
            <v>11320</v>
          </cell>
          <cell r="F1531">
            <v>9633</v>
          </cell>
          <cell r="G1531">
            <v>8891</v>
          </cell>
        </row>
        <row r="1532">
          <cell r="A1532" t="str">
            <v>17ERI10</v>
          </cell>
          <cell r="B1532" t="str">
            <v>ERI10</v>
          </cell>
          <cell r="C1532">
            <v>17</v>
          </cell>
          <cell r="D1532">
            <v>50.61</v>
          </cell>
          <cell r="E1532">
            <v>11354</v>
          </cell>
          <cell r="F1532">
            <v>9658</v>
          </cell>
          <cell r="G1532">
            <v>8905</v>
          </cell>
        </row>
        <row r="1533">
          <cell r="A1533" t="str">
            <v>18ERI10</v>
          </cell>
          <cell r="B1533" t="str">
            <v>ERI10</v>
          </cell>
          <cell r="C1533">
            <v>18</v>
          </cell>
          <cell r="D1533">
            <v>50.28</v>
          </cell>
          <cell r="E1533">
            <v>11390</v>
          </cell>
          <cell r="F1533">
            <v>9684</v>
          </cell>
          <cell r="G1533">
            <v>8919</v>
          </cell>
        </row>
        <row r="1534">
          <cell r="A1534" t="str">
            <v>19ERI10</v>
          </cell>
          <cell r="B1534" t="str">
            <v>ERI10</v>
          </cell>
          <cell r="C1534">
            <v>19</v>
          </cell>
          <cell r="D1534">
            <v>49.94</v>
          </cell>
          <cell r="E1534">
            <v>11426</v>
          </cell>
          <cell r="F1534">
            <v>9711</v>
          </cell>
          <cell r="G1534">
            <v>8934</v>
          </cell>
        </row>
        <row r="1535">
          <cell r="A1535" t="str">
            <v>20ERI10</v>
          </cell>
          <cell r="B1535" t="str">
            <v>ERI10</v>
          </cell>
          <cell r="C1535">
            <v>20</v>
          </cell>
          <cell r="D1535">
            <v>49.59</v>
          </cell>
          <cell r="E1535">
            <v>11464</v>
          </cell>
          <cell r="F1535">
            <v>9738</v>
          </cell>
          <cell r="G1535">
            <v>8950</v>
          </cell>
        </row>
        <row r="1536">
          <cell r="A1536" t="str">
            <v>21ERI10</v>
          </cell>
          <cell r="B1536" t="str">
            <v>ERI10</v>
          </cell>
          <cell r="C1536">
            <v>21</v>
          </cell>
          <cell r="D1536">
            <v>49.25</v>
          </cell>
          <cell r="E1536">
            <v>11502</v>
          </cell>
          <cell r="F1536">
            <v>9765</v>
          </cell>
          <cell r="G1536">
            <v>8967</v>
          </cell>
        </row>
        <row r="1537">
          <cell r="A1537" t="str">
            <v>22ERI10</v>
          </cell>
          <cell r="B1537" t="str">
            <v>ERI10</v>
          </cell>
          <cell r="C1537">
            <v>22</v>
          </cell>
          <cell r="D1537">
            <v>48.91</v>
          </cell>
          <cell r="E1537">
            <v>11541</v>
          </cell>
          <cell r="F1537">
            <v>9794</v>
          </cell>
          <cell r="G1537">
            <v>8984</v>
          </cell>
        </row>
        <row r="1538">
          <cell r="A1538" t="str">
            <v>23ERI10</v>
          </cell>
          <cell r="B1538" t="str">
            <v>ERI10</v>
          </cell>
          <cell r="C1538">
            <v>23</v>
          </cell>
          <cell r="D1538">
            <v>48.56</v>
          </cell>
          <cell r="E1538">
            <v>11581</v>
          </cell>
          <cell r="F1538">
            <v>9822</v>
          </cell>
          <cell r="G1538">
            <v>9002</v>
          </cell>
        </row>
        <row r="1539">
          <cell r="A1539" t="str">
            <v>24ERI10</v>
          </cell>
          <cell r="B1539" t="str">
            <v>ERI10</v>
          </cell>
          <cell r="C1539">
            <v>24</v>
          </cell>
          <cell r="D1539">
            <v>48.21</v>
          </cell>
          <cell r="E1539">
            <v>11622</v>
          </cell>
          <cell r="F1539">
            <v>9852</v>
          </cell>
          <cell r="G1539">
            <v>9021</v>
          </cell>
        </row>
        <row r="1540">
          <cell r="A1540" t="str">
            <v>25ERI10</v>
          </cell>
          <cell r="B1540" t="str">
            <v>ERI10</v>
          </cell>
          <cell r="C1540">
            <v>25</v>
          </cell>
          <cell r="D1540">
            <v>47.87</v>
          </cell>
          <cell r="E1540">
            <v>11663</v>
          </cell>
          <cell r="F1540">
            <v>9881</v>
          </cell>
          <cell r="G1540">
            <v>9040</v>
          </cell>
        </row>
        <row r="1541">
          <cell r="A1541" t="str">
            <v>26ERI10</v>
          </cell>
          <cell r="B1541" t="str">
            <v>ERI10</v>
          </cell>
          <cell r="C1541">
            <v>26</v>
          </cell>
          <cell r="D1541">
            <v>47.53</v>
          </cell>
          <cell r="E1541">
            <v>11705</v>
          </cell>
          <cell r="F1541">
            <v>9910</v>
          </cell>
          <cell r="G1541">
            <v>9060</v>
          </cell>
        </row>
        <row r="1542">
          <cell r="A1542" t="str">
            <v>27ERI10</v>
          </cell>
          <cell r="B1542" t="str">
            <v>ERI10</v>
          </cell>
          <cell r="C1542">
            <v>27</v>
          </cell>
          <cell r="D1542">
            <v>47.17</v>
          </cell>
          <cell r="E1542">
            <v>11748</v>
          </cell>
          <cell r="F1542">
            <v>9943</v>
          </cell>
          <cell r="G1542">
            <v>9081</v>
          </cell>
        </row>
        <row r="1543">
          <cell r="A1543" t="str">
            <v>28ERI10</v>
          </cell>
          <cell r="B1543" t="str">
            <v>ERI10</v>
          </cell>
          <cell r="C1543">
            <v>28</v>
          </cell>
          <cell r="D1543">
            <v>46.83</v>
          </cell>
          <cell r="E1543">
            <v>11792</v>
          </cell>
          <cell r="F1543">
            <v>9974</v>
          </cell>
          <cell r="G1543">
            <v>9102</v>
          </cell>
        </row>
        <row r="1544">
          <cell r="A1544" t="str">
            <v>29ERI10</v>
          </cell>
          <cell r="B1544" t="str">
            <v>ERI10</v>
          </cell>
          <cell r="C1544">
            <v>29</v>
          </cell>
          <cell r="D1544">
            <v>46.48</v>
          </cell>
          <cell r="E1544">
            <v>11836</v>
          </cell>
          <cell r="F1544">
            <v>10006</v>
          </cell>
          <cell r="G1544">
            <v>9124</v>
          </cell>
        </row>
        <row r="1545">
          <cell r="A1545" t="str">
            <v>30ERI10</v>
          </cell>
          <cell r="B1545" t="str">
            <v>ERI10</v>
          </cell>
          <cell r="C1545">
            <v>30</v>
          </cell>
          <cell r="D1545">
            <v>46.14</v>
          </cell>
          <cell r="E1545">
            <v>11881</v>
          </cell>
          <cell r="F1545">
            <v>10038</v>
          </cell>
          <cell r="G1545">
            <v>9146</v>
          </cell>
        </row>
        <row r="1546">
          <cell r="A1546" t="str">
            <v>31ERI10</v>
          </cell>
          <cell r="B1546" t="str">
            <v>ERI10</v>
          </cell>
          <cell r="C1546">
            <v>31</v>
          </cell>
          <cell r="D1546">
            <v>45.79</v>
          </cell>
          <cell r="E1546">
            <v>11927</v>
          </cell>
          <cell r="F1546">
            <v>10071</v>
          </cell>
          <cell r="G1546">
            <v>9169</v>
          </cell>
        </row>
        <row r="1547">
          <cell r="A1547" t="str">
            <v>32ERI10</v>
          </cell>
          <cell r="B1547" t="str">
            <v>ERI10</v>
          </cell>
          <cell r="C1547">
            <v>32</v>
          </cell>
          <cell r="D1547">
            <v>45.45</v>
          </cell>
          <cell r="E1547">
            <v>11974</v>
          </cell>
          <cell r="F1547">
            <v>10104</v>
          </cell>
          <cell r="G1547">
            <v>9193</v>
          </cell>
        </row>
        <row r="1548">
          <cell r="A1548" t="str">
            <v>33ERI10</v>
          </cell>
          <cell r="B1548" t="str">
            <v>ERI10</v>
          </cell>
          <cell r="C1548">
            <v>33</v>
          </cell>
          <cell r="D1548">
            <v>45.11</v>
          </cell>
          <cell r="E1548">
            <v>12021</v>
          </cell>
          <cell r="F1548">
            <v>10138</v>
          </cell>
          <cell r="G1548">
            <v>9217</v>
          </cell>
        </row>
        <row r="1549">
          <cell r="A1549" t="str">
            <v>34ERI10</v>
          </cell>
          <cell r="B1549" t="str">
            <v>ERI10</v>
          </cell>
          <cell r="C1549">
            <v>34</v>
          </cell>
          <cell r="D1549">
            <v>44.77</v>
          </cell>
          <cell r="E1549">
            <v>12070</v>
          </cell>
          <cell r="F1549">
            <v>10173</v>
          </cell>
          <cell r="G1549">
            <v>9242</v>
          </cell>
        </row>
        <row r="1550">
          <cell r="A1550" t="str">
            <v>35ERI10</v>
          </cell>
          <cell r="B1550" t="str">
            <v>ERI10</v>
          </cell>
          <cell r="C1550">
            <v>35</v>
          </cell>
          <cell r="D1550">
            <v>44.42</v>
          </cell>
          <cell r="E1550">
            <v>12119</v>
          </cell>
          <cell r="F1550">
            <v>10208</v>
          </cell>
          <cell r="G1550">
            <v>9268</v>
          </cell>
        </row>
        <row r="1551">
          <cell r="A1551" t="str">
            <v>36ERI10</v>
          </cell>
          <cell r="B1551" t="str">
            <v>ERI10</v>
          </cell>
          <cell r="C1551">
            <v>36</v>
          </cell>
          <cell r="D1551">
            <v>44.08</v>
          </cell>
          <cell r="E1551">
            <v>12169</v>
          </cell>
          <cell r="F1551">
            <v>10244</v>
          </cell>
          <cell r="G1551">
            <v>9294</v>
          </cell>
        </row>
        <row r="1552">
          <cell r="A1552" t="str">
            <v>37ERI10</v>
          </cell>
          <cell r="B1552" t="str">
            <v>ERI10</v>
          </cell>
          <cell r="C1552">
            <v>37</v>
          </cell>
          <cell r="D1552">
            <v>43.74</v>
          </cell>
          <cell r="E1552">
            <v>12219</v>
          </cell>
          <cell r="F1552">
            <v>10280</v>
          </cell>
          <cell r="G1552">
            <v>9321</v>
          </cell>
        </row>
        <row r="1553">
          <cell r="A1553" t="str">
            <v>38ERI10</v>
          </cell>
          <cell r="B1553" t="str">
            <v>ERI10</v>
          </cell>
          <cell r="C1553">
            <v>38</v>
          </cell>
          <cell r="D1553">
            <v>43.4</v>
          </cell>
          <cell r="E1553">
            <v>12271</v>
          </cell>
          <cell r="F1553">
            <v>10317</v>
          </cell>
          <cell r="G1553">
            <v>9349</v>
          </cell>
        </row>
        <row r="1554">
          <cell r="A1554" t="str">
            <v>39ERI10</v>
          </cell>
          <cell r="B1554" t="str">
            <v>ERI10</v>
          </cell>
          <cell r="C1554">
            <v>39</v>
          </cell>
          <cell r="D1554">
            <v>43.05</v>
          </cell>
          <cell r="E1554">
            <v>12324</v>
          </cell>
          <cell r="F1554">
            <v>10355</v>
          </cell>
          <cell r="G1554">
            <v>9378</v>
          </cell>
        </row>
        <row r="1555">
          <cell r="A1555" t="str">
            <v>40ERI10</v>
          </cell>
          <cell r="B1555" t="str">
            <v>ERI10</v>
          </cell>
          <cell r="C1555">
            <v>40</v>
          </cell>
          <cell r="D1555">
            <v>42.71</v>
          </cell>
          <cell r="E1555">
            <v>12378</v>
          </cell>
          <cell r="F1555">
            <v>10393</v>
          </cell>
          <cell r="G1555">
            <v>9407</v>
          </cell>
        </row>
        <row r="1556">
          <cell r="A1556" t="str">
            <v>41ERI10</v>
          </cell>
          <cell r="B1556" t="str">
            <v>ERI10</v>
          </cell>
          <cell r="C1556">
            <v>41</v>
          </cell>
          <cell r="D1556">
            <v>42.36</v>
          </cell>
          <cell r="E1556">
            <v>12433</v>
          </cell>
          <cell r="F1556">
            <v>10432</v>
          </cell>
          <cell r="G1556">
            <v>9437</v>
          </cell>
        </row>
        <row r="1557">
          <cell r="A1557" t="str">
            <v>42ERI10</v>
          </cell>
          <cell r="B1557" t="str">
            <v>ERI10</v>
          </cell>
          <cell r="C1557">
            <v>42</v>
          </cell>
          <cell r="D1557">
            <v>42.01</v>
          </cell>
          <cell r="E1557">
            <v>12489</v>
          </cell>
          <cell r="F1557">
            <v>10473</v>
          </cell>
          <cell r="G1557">
            <v>9468</v>
          </cell>
        </row>
        <row r="1558">
          <cell r="A1558" t="str">
            <v>43ERI10</v>
          </cell>
          <cell r="B1558" t="str">
            <v>ERI10</v>
          </cell>
          <cell r="C1558">
            <v>43</v>
          </cell>
          <cell r="D1558">
            <v>41.66</v>
          </cell>
          <cell r="E1558">
            <v>12547</v>
          </cell>
          <cell r="F1558">
            <v>10514</v>
          </cell>
          <cell r="G1558">
            <v>9500</v>
          </cell>
        </row>
        <row r="1559">
          <cell r="A1559" t="str">
            <v>44ERI10</v>
          </cell>
          <cell r="B1559" t="str">
            <v>ERI10</v>
          </cell>
          <cell r="C1559">
            <v>44</v>
          </cell>
          <cell r="D1559">
            <v>41.3</v>
          </cell>
          <cell r="E1559">
            <v>12606</v>
          </cell>
          <cell r="F1559">
            <v>10556</v>
          </cell>
          <cell r="G1559">
            <v>9533</v>
          </cell>
        </row>
        <row r="1560">
          <cell r="A1560" t="str">
            <v>45ERI10</v>
          </cell>
          <cell r="B1560" t="str">
            <v>ERI10</v>
          </cell>
          <cell r="C1560">
            <v>45</v>
          </cell>
          <cell r="D1560">
            <v>40.94</v>
          </cell>
          <cell r="E1560">
            <v>12667</v>
          </cell>
          <cell r="F1560">
            <v>10599</v>
          </cell>
          <cell r="G1560">
            <v>9567</v>
          </cell>
        </row>
        <row r="1561">
          <cell r="A1561" t="str">
            <v>5ERI05COM</v>
          </cell>
          <cell r="B1561" t="str">
            <v>ERI05COM</v>
          </cell>
          <cell r="C1561">
            <v>5</v>
          </cell>
          <cell r="D1561">
            <v>77.319999999999993</v>
          </cell>
          <cell r="E1561">
            <v>7437</v>
          </cell>
          <cell r="F1561">
            <v>6601</v>
          </cell>
          <cell r="G1561">
            <v>6198</v>
          </cell>
        </row>
        <row r="1562">
          <cell r="A1562" t="str">
            <v>6ERI05COM</v>
          </cell>
          <cell r="B1562" t="str">
            <v>ERI05COM</v>
          </cell>
          <cell r="C1562">
            <v>6</v>
          </cell>
          <cell r="D1562">
            <v>77.06</v>
          </cell>
          <cell r="E1562">
            <v>7450</v>
          </cell>
          <cell r="F1562">
            <v>6612</v>
          </cell>
          <cell r="G1562">
            <v>6199</v>
          </cell>
        </row>
        <row r="1563">
          <cell r="A1563" t="str">
            <v>7ERI05COM</v>
          </cell>
          <cell r="B1563" t="str">
            <v>ERI05COM</v>
          </cell>
          <cell r="C1563">
            <v>7</v>
          </cell>
          <cell r="D1563">
            <v>76.760000000000005</v>
          </cell>
          <cell r="E1563">
            <v>7465</v>
          </cell>
          <cell r="F1563">
            <v>6623</v>
          </cell>
          <cell r="G1563">
            <v>6201</v>
          </cell>
        </row>
        <row r="1564">
          <cell r="A1564" t="str">
            <v>8ERI05COM</v>
          </cell>
          <cell r="B1564" t="str">
            <v>ERI05COM</v>
          </cell>
          <cell r="C1564">
            <v>8</v>
          </cell>
          <cell r="D1564">
            <v>76.430000000000007</v>
          </cell>
          <cell r="E1564">
            <v>7480</v>
          </cell>
          <cell r="F1564">
            <v>6635</v>
          </cell>
          <cell r="G1564">
            <v>6204</v>
          </cell>
        </row>
        <row r="1565">
          <cell r="A1565" t="str">
            <v>9ERI05COM</v>
          </cell>
          <cell r="B1565" t="str">
            <v>ERI05COM</v>
          </cell>
          <cell r="C1565">
            <v>9</v>
          </cell>
          <cell r="D1565">
            <v>76.08</v>
          </cell>
          <cell r="E1565">
            <v>7497</v>
          </cell>
          <cell r="F1565">
            <v>6648</v>
          </cell>
          <cell r="G1565">
            <v>6208</v>
          </cell>
        </row>
        <row r="1566">
          <cell r="A1566" t="str">
            <v>10ERI05COM</v>
          </cell>
          <cell r="B1566" t="str">
            <v>ERI05COM</v>
          </cell>
          <cell r="C1566">
            <v>10</v>
          </cell>
          <cell r="D1566">
            <v>75.7</v>
          </cell>
          <cell r="E1566">
            <v>7515</v>
          </cell>
          <cell r="F1566">
            <v>6662</v>
          </cell>
          <cell r="G1566">
            <v>6212</v>
          </cell>
        </row>
        <row r="1567">
          <cell r="A1567" t="str">
            <v>11ERI05COM</v>
          </cell>
          <cell r="B1567" t="str">
            <v>ERI05COM</v>
          </cell>
          <cell r="C1567">
            <v>11</v>
          </cell>
          <cell r="D1567">
            <v>75.31</v>
          </cell>
          <cell r="E1567">
            <v>7533</v>
          </cell>
          <cell r="F1567">
            <v>6676</v>
          </cell>
          <cell r="G1567">
            <v>6218</v>
          </cell>
        </row>
        <row r="1568">
          <cell r="A1568" t="str">
            <v>12ERI05COM</v>
          </cell>
          <cell r="B1568" t="str">
            <v>ERI05COM</v>
          </cell>
          <cell r="C1568">
            <v>12</v>
          </cell>
          <cell r="D1568">
            <v>74.89</v>
          </cell>
          <cell r="E1568">
            <v>7553</v>
          </cell>
          <cell r="F1568">
            <v>6691</v>
          </cell>
          <cell r="G1568">
            <v>6224</v>
          </cell>
        </row>
        <row r="1569">
          <cell r="A1569" t="str">
            <v>13ERI05COM</v>
          </cell>
          <cell r="B1569" t="str">
            <v>ERI05COM</v>
          </cell>
          <cell r="C1569">
            <v>13</v>
          </cell>
          <cell r="D1569">
            <v>74.459999999999994</v>
          </cell>
          <cell r="E1569">
            <v>7573</v>
          </cell>
          <cell r="F1569">
            <v>6707</v>
          </cell>
          <cell r="G1569">
            <v>6231</v>
          </cell>
        </row>
        <row r="1570">
          <cell r="A1570" t="str">
            <v>14ERI05COM</v>
          </cell>
          <cell r="B1570" t="str">
            <v>ERI05COM</v>
          </cell>
          <cell r="C1570">
            <v>14</v>
          </cell>
          <cell r="D1570">
            <v>74.02</v>
          </cell>
          <cell r="E1570">
            <v>7594</v>
          </cell>
          <cell r="F1570">
            <v>6723</v>
          </cell>
          <cell r="G1570">
            <v>6238</v>
          </cell>
        </row>
        <row r="1571">
          <cell r="A1571" t="str">
            <v>15ERI05COM</v>
          </cell>
          <cell r="B1571" t="str">
            <v>ERI05COM</v>
          </cell>
          <cell r="C1571">
            <v>15</v>
          </cell>
          <cell r="D1571">
            <v>73.56</v>
          </cell>
          <cell r="E1571">
            <v>7616</v>
          </cell>
          <cell r="F1571">
            <v>6739</v>
          </cell>
          <cell r="G1571">
            <v>6246</v>
          </cell>
        </row>
        <row r="1572">
          <cell r="A1572" t="str">
            <v>16ERI05COM</v>
          </cell>
          <cell r="B1572" t="str">
            <v>ERI05COM</v>
          </cell>
          <cell r="C1572">
            <v>16</v>
          </cell>
          <cell r="D1572">
            <v>73.09</v>
          </cell>
          <cell r="E1572">
            <v>7639</v>
          </cell>
          <cell r="F1572">
            <v>6757</v>
          </cell>
          <cell r="G1572">
            <v>6255</v>
          </cell>
        </row>
        <row r="1573">
          <cell r="A1573" t="str">
            <v>17ERI05COM</v>
          </cell>
          <cell r="B1573" t="str">
            <v>ERI05COM</v>
          </cell>
          <cell r="C1573">
            <v>17</v>
          </cell>
          <cell r="D1573">
            <v>72.62</v>
          </cell>
          <cell r="E1573">
            <v>7662</v>
          </cell>
          <cell r="F1573">
            <v>6774</v>
          </cell>
          <cell r="G1573">
            <v>6265</v>
          </cell>
        </row>
        <row r="1574">
          <cell r="A1574" t="str">
            <v>18ERI05COM</v>
          </cell>
          <cell r="B1574" t="str">
            <v>ERI05COM</v>
          </cell>
          <cell r="C1574">
            <v>18</v>
          </cell>
          <cell r="D1574">
            <v>72.14</v>
          </cell>
          <cell r="E1574">
            <v>7686</v>
          </cell>
          <cell r="F1574">
            <v>6792</v>
          </cell>
          <cell r="G1574">
            <v>6275</v>
          </cell>
        </row>
        <row r="1575">
          <cell r="A1575" t="str">
            <v>19ERI05COM</v>
          </cell>
          <cell r="B1575" t="str">
            <v>ERI05COM</v>
          </cell>
          <cell r="C1575">
            <v>19</v>
          </cell>
          <cell r="D1575">
            <v>71.650000000000006</v>
          </cell>
          <cell r="E1575">
            <v>7711</v>
          </cell>
          <cell r="F1575">
            <v>6811</v>
          </cell>
          <cell r="G1575">
            <v>6286</v>
          </cell>
        </row>
        <row r="1576">
          <cell r="A1576" t="str">
            <v>20ERI05COM</v>
          </cell>
          <cell r="B1576" t="str">
            <v>ERI05COM</v>
          </cell>
          <cell r="C1576">
            <v>20</v>
          </cell>
          <cell r="D1576">
            <v>71.16</v>
          </cell>
          <cell r="E1576">
            <v>7736</v>
          </cell>
          <cell r="F1576">
            <v>6830</v>
          </cell>
          <cell r="G1576">
            <v>6297</v>
          </cell>
        </row>
        <row r="1577">
          <cell r="A1577" t="str">
            <v>21ERI05COM</v>
          </cell>
          <cell r="B1577" t="str">
            <v>ERI05COM</v>
          </cell>
          <cell r="C1577">
            <v>21</v>
          </cell>
          <cell r="D1577">
            <v>70.67</v>
          </cell>
          <cell r="E1577">
            <v>7762</v>
          </cell>
          <cell r="F1577">
            <v>6849</v>
          </cell>
          <cell r="G1577">
            <v>6308</v>
          </cell>
        </row>
        <row r="1578">
          <cell r="A1578" t="str">
            <v>22ERI05COM</v>
          </cell>
          <cell r="B1578" t="str">
            <v>ERI05COM</v>
          </cell>
          <cell r="C1578">
            <v>22</v>
          </cell>
          <cell r="D1578">
            <v>70.17</v>
          </cell>
          <cell r="E1578">
            <v>7788</v>
          </cell>
          <cell r="F1578">
            <v>6869</v>
          </cell>
          <cell r="G1578">
            <v>6321</v>
          </cell>
        </row>
        <row r="1579">
          <cell r="A1579" t="str">
            <v>23ERI05COM</v>
          </cell>
          <cell r="B1579" t="str">
            <v>ERI05COM</v>
          </cell>
          <cell r="C1579">
            <v>23</v>
          </cell>
          <cell r="D1579">
            <v>69.67</v>
          </cell>
          <cell r="E1579">
            <v>7815</v>
          </cell>
          <cell r="F1579">
            <v>6889</v>
          </cell>
          <cell r="G1579">
            <v>6333</v>
          </cell>
        </row>
        <row r="1580">
          <cell r="A1580" t="str">
            <v>24ERI05COM</v>
          </cell>
          <cell r="B1580" t="str">
            <v>ERI05COM</v>
          </cell>
          <cell r="C1580">
            <v>24</v>
          </cell>
          <cell r="D1580">
            <v>69.180000000000007</v>
          </cell>
          <cell r="E1580">
            <v>7842</v>
          </cell>
          <cell r="F1580">
            <v>6910</v>
          </cell>
          <cell r="G1580">
            <v>6346</v>
          </cell>
        </row>
        <row r="1581">
          <cell r="A1581" t="str">
            <v>25ERI05COM</v>
          </cell>
          <cell r="B1581" t="str">
            <v>ERI05COM</v>
          </cell>
          <cell r="C1581">
            <v>25</v>
          </cell>
          <cell r="D1581">
            <v>68.680000000000007</v>
          </cell>
          <cell r="E1581">
            <v>7870</v>
          </cell>
          <cell r="F1581">
            <v>6931</v>
          </cell>
          <cell r="G1581">
            <v>6360</v>
          </cell>
        </row>
        <row r="1582">
          <cell r="A1582" t="str">
            <v>26ERI05COM</v>
          </cell>
          <cell r="B1582" t="str">
            <v>ERI05COM</v>
          </cell>
          <cell r="C1582">
            <v>26</v>
          </cell>
          <cell r="D1582">
            <v>68.2</v>
          </cell>
          <cell r="E1582">
            <v>7899</v>
          </cell>
          <cell r="F1582">
            <v>6951</v>
          </cell>
          <cell r="G1582">
            <v>6374</v>
          </cell>
        </row>
        <row r="1583">
          <cell r="A1583" t="str">
            <v>27ERI05COM</v>
          </cell>
          <cell r="B1583" t="str">
            <v>ERI05COM</v>
          </cell>
          <cell r="C1583">
            <v>27</v>
          </cell>
          <cell r="D1583">
            <v>67.680000000000007</v>
          </cell>
          <cell r="E1583">
            <v>7928</v>
          </cell>
          <cell r="F1583">
            <v>6974</v>
          </cell>
          <cell r="G1583">
            <v>6389</v>
          </cell>
        </row>
        <row r="1584">
          <cell r="A1584" t="str">
            <v>28ERI05COM</v>
          </cell>
          <cell r="B1584" t="str">
            <v>ERI05COM</v>
          </cell>
          <cell r="C1584">
            <v>28</v>
          </cell>
          <cell r="D1584">
            <v>67.19</v>
          </cell>
          <cell r="E1584">
            <v>7957</v>
          </cell>
          <cell r="F1584">
            <v>6996</v>
          </cell>
          <cell r="G1584">
            <v>6403</v>
          </cell>
        </row>
        <row r="1585">
          <cell r="A1585" t="str">
            <v>29ERI05COM</v>
          </cell>
          <cell r="B1585" t="str">
            <v>ERI05COM</v>
          </cell>
          <cell r="C1585">
            <v>29</v>
          </cell>
          <cell r="D1585">
            <v>66.69</v>
          </cell>
          <cell r="E1585">
            <v>7987</v>
          </cell>
          <cell r="F1585">
            <v>7018</v>
          </cell>
          <cell r="G1585">
            <v>6419</v>
          </cell>
        </row>
        <row r="1586">
          <cell r="A1586" t="str">
            <v>30ERI05COM</v>
          </cell>
          <cell r="B1586" t="str">
            <v>ERI05COM</v>
          </cell>
          <cell r="C1586">
            <v>30</v>
          </cell>
          <cell r="D1586">
            <v>66.2</v>
          </cell>
          <cell r="E1586">
            <v>8018</v>
          </cell>
          <cell r="F1586">
            <v>7041</v>
          </cell>
          <cell r="G1586">
            <v>6435</v>
          </cell>
        </row>
        <row r="1587">
          <cell r="A1587" t="str">
            <v>31ERI05COM</v>
          </cell>
          <cell r="B1587" t="str">
            <v>ERI05COM</v>
          </cell>
          <cell r="C1587">
            <v>31</v>
          </cell>
          <cell r="D1587">
            <v>65.709999999999994</v>
          </cell>
          <cell r="E1587">
            <v>8049</v>
          </cell>
          <cell r="F1587">
            <v>7064</v>
          </cell>
          <cell r="G1587">
            <v>6451</v>
          </cell>
        </row>
        <row r="1588">
          <cell r="A1588" t="str">
            <v>32ERI05COM</v>
          </cell>
          <cell r="B1588" t="str">
            <v>ERI05COM</v>
          </cell>
          <cell r="C1588">
            <v>32</v>
          </cell>
          <cell r="D1588">
            <v>65.22</v>
          </cell>
          <cell r="E1588">
            <v>8080</v>
          </cell>
          <cell r="F1588">
            <v>7087</v>
          </cell>
          <cell r="G1588">
            <v>6468</v>
          </cell>
        </row>
        <row r="1589">
          <cell r="A1589" t="str">
            <v>33ERI05COM</v>
          </cell>
          <cell r="B1589" t="str">
            <v>ERI05COM</v>
          </cell>
          <cell r="C1589">
            <v>33</v>
          </cell>
          <cell r="D1589">
            <v>64.72</v>
          </cell>
          <cell r="E1589">
            <v>8112</v>
          </cell>
          <cell r="F1589">
            <v>7111</v>
          </cell>
          <cell r="G1589">
            <v>6485</v>
          </cell>
        </row>
        <row r="1590">
          <cell r="A1590" t="str">
            <v>34ERI05COM</v>
          </cell>
          <cell r="B1590" t="str">
            <v>ERI05COM</v>
          </cell>
          <cell r="C1590">
            <v>34</v>
          </cell>
          <cell r="D1590">
            <v>64.23</v>
          </cell>
          <cell r="E1590">
            <v>8145</v>
          </cell>
          <cell r="F1590">
            <v>7135</v>
          </cell>
          <cell r="G1590">
            <v>6502</v>
          </cell>
        </row>
        <row r="1591">
          <cell r="A1591" t="str">
            <v>35ERI05COM</v>
          </cell>
          <cell r="B1591" t="str">
            <v>ERI05COM</v>
          </cell>
          <cell r="C1591">
            <v>35</v>
          </cell>
          <cell r="D1591">
            <v>63.74</v>
          </cell>
          <cell r="E1591">
            <v>8178</v>
          </cell>
          <cell r="F1591">
            <v>7160</v>
          </cell>
          <cell r="G1591">
            <v>6520</v>
          </cell>
        </row>
        <row r="1592">
          <cell r="A1592" t="str">
            <v>36ERI05COM</v>
          </cell>
          <cell r="B1592" t="str">
            <v>ERI05COM</v>
          </cell>
          <cell r="C1592">
            <v>36</v>
          </cell>
          <cell r="D1592">
            <v>63.25</v>
          </cell>
          <cell r="E1592">
            <v>8211</v>
          </cell>
          <cell r="F1592">
            <v>7185</v>
          </cell>
          <cell r="G1592">
            <v>6539</v>
          </cell>
        </row>
        <row r="1593">
          <cell r="A1593" t="str">
            <v>37ERI05COM</v>
          </cell>
          <cell r="B1593" t="str">
            <v>ERI05COM</v>
          </cell>
          <cell r="C1593">
            <v>37</v>
          </cell>
          <cell r="D1593">
            <v>62.76</v>
          </cell>
          <cell r="E1593">
            <v>8246</v>
          </cell>
          <cell r="F1593">
            <v>7210</v>
          </cell>
          <cell r="G1593">
            <v>6558</v>
          </cell>
        </row>
        <row r="1594">
          <cell r="A1594" t="str">
            <v>38ERI05COM</v>
          </cell>
          <cell r="B1594" t="str">
            <v>ERI05COM</v>
          </cell>
          <cell r="C1594">
            <v>38</v>
          </cell>
          <cell r="D1594">
            <v>62.27</v>
          </cell>
          <cell r="E1594">
            <v>8281</v>
          </cell>
          <cell r="F1594">
            <v>7236</v>
          </cell>
          <cell r="G1594">
            <v>6577</v>
          </cell>
        </row>
        <row r="1595">
          <cell r="A1595" t="str">
            <v>39ERI05COM</v>
          </cell>
          <cell r="B1595" t="str">
            <v>ERI05COM</v>
          </cell>
          <cell r="C1595">
            <v>39</v>
          </cell>
          <cell r="D1595">
            <v>61.77</v>
          </cell>
          <cell r="E1595">
            <v>8316</v>
          </cell>
          <cell r="F1595">
            <v>7263</v>
          </cell>
          <cell r="G1595">
            <v>6597</v>
          </cell>
        </row>
        <row r="1596">
          <cell r="A1596" t="str">
            <v>40ERI05COM</v>
          </cell>
          <cell r="B1596" t="str">
            <v>ERI05COM</v>
          </cell>
          <cell r="C1596">
            <v>40</v>
          </cell>
          <cell r="D1596">
            <v>61.28</v>
          </cell>
          <cell r="E1596">
            <v>8353</v>
          </cell>
          <cell r="F1596">
            <v>7290</v>
          </cell>
          <cell r="G1596">
            <v>6618</v>
          </cell>
        </row>
        <row r="1597">
          <cell r="A1597" t="str">
            <v>41ERI05COM</v>
          </cell>
          <cell r="B1597" t="str">
            <v>ERI05COM</v>
          </cell>
          <cell r="C1597">
            <v>41</v>
          </cell>
          <cell r="D1597">
            <v>60.78</v>
          </cell>
          <cell r="E1597">
            <v>8390</v>
          </cell>
          <cell r="F1597">
            <v>7317</v>
          </cell>
          <cell r="G1597">
            <v>6639</v>
          </cell>
        </row>
        <row r="1598">
          <cell r="A1598" t="str">
            <v>42ERI05COM</v>
          </cell>
          <cell r="B1598" t="str">
            <v>ERI05COM</v>
          </cell>
          <cell r="C1598">
            <v>42</v>
          </cell>
          <cell r="D1598">
            <v>60.28</v>
          </cell>
          <cell r="E1598">
            <v>8428</v>
          </cell>
          <cell r="F1598">
            <v>7345</v>
          </cell>
          <cell r="G1598">
            <v>6661</v>
          </cell>
        </row>
        <row r="1599">
          <cell r="A1599" t="str">
            <v>43ERI05COM</v>
          </cell>
          <cell r="B1599" t="str">
            <v>ERI05COM</v>
          </cell>
          <cell r="C1599">
            <v>43</v>
          </cell>
          <cell r="D1599">
            <v>59.77</v>
          </cell>
          <cell r="E1599">
            <v>8467</v>
          </cell>
          <cell r="F1599">
            <v>7374</v>
          </cell>
          <cell r="G1599">
            <v>6683</v>
          </cell>
        </row>
        <row r="1600">
          <cell r="A1600" t="str">
            <v>44ERI05COM</v>
          </cell>
          <cell r="B1600" t="str">
            <v>ERI05COM</v>
          </cell>
          <cell r="C1600">
            <v>44</v>
          </cell>
          <cell r="D1600">
            <v>59.26</v>
          </cell>
          <cell r="E1600">
            <v>8507</v>
          </cell>
          <cell r="F1600">
            <v>7404</v>
          </cell>
          <cell r="G1600">
            <v>6707</v>
          </cell>
        </row>
        <row r="1601">
          <cell r="A1601" t="str">
            <v>45ERI05COM</v>
          </cell>
          <cell r="B1601" t="str">
            <v>ERI05COM</v>
          </cell>
          <cell r="C1601">
            <v>45</v>
          </cell>
          <cell r="D1601">
            <v>58.74</v>
          </cell>
          <cell r="E1601">
            <v>8547</v>
          </cell>
          <cell r="F1601">
            <v>7434</v>
          </cell>
          <cell r="G1601">
            <v>6730</v>
          </cell>
        </row>
        <row r="1602">
          <cell r="A1602" t="str">
            <v>5ERI06COM</v>
          </cell>
          <cell r="B1602" t="str">
            <v>ERI06COM</v>
          </cell>
          <cell r="C1602">
            <v>5</v>
          </cell>
          <cell r="D1602">
            <v>77.319999999999993</v>
          </cell>
          <cell r="E1602">
            <v>7437</v>
          </cell>
          <cell r="F1602">
            <v>6601</v>
          </cell>
          <cell r="G1602">
            <v>6198</v>
          </cell>
        </row>
        <row r="1603">
          <cell r="A1603" t="str">
            <v>6ERI06COM</v>
          </cell>
          <cell r="B1603" t="str">
            <v>ERI06COM</v>
          </cell>
          <cell r="C1603">
            <v>6</v>
          </cell>
          <cell r="D1603">
            <v>77.06</v>
          </cell>
          <cell r="E1603">
            <v>7450</v>
          </cell>
          <cell r="F1603">
            <v>6612</v>
          </cell>
          <cell r="G1603">
            <v>6199</v>
          </cell>
        </row>
        <row r="1604">
          <cell r="A1604" t="str">
            <v>7ERI06COM</v>
          </cell>
          <cell r="B1604" t="str">
            <v>ERI06COM</v>
          </cell>
          <cell r="C1604">
            <v>7</v>
          </cell>
          <cell r="D1604">
            <v>76.760000000000005</v>
          </cell>
          <cell r="E1604">
            <v>7465</v>
          </cell>
          <cell r="F1604">
            <v>6623</v>
          </cell>
          <cell r="G1604">
            <v>6201</v>
          </cell>
        </row>
        <row r="1605">
          <cell r="A1605" t="str">
            <v>8ERI06COM</v>
          </cell>
          <cell r="B1605" t="str">
            <v>ERI06COM</v>
          </cell>
          <cell r="C1605">
            <v>8</v>
          </cell>
          <cell r="D1605">
            <v>76.430000000000007</v>
          </cell>
          <cell r="E1605">
            <v>7480</v>
          </cell>
          <cell r="F1605">
            <v>6635</v>
          </cell>
          <cell r="G1605">
            <v>6204</v>
          </cell>
        </row>
        <row r="1606">
          <cell r="A1606" t="str">
            <v>9ERI06COM</v>
          </cell>
          <cell r="B1606" t="str">
            <v>ERI06COM</v>
          </cell>
          <cell r="C1606">
            <v>9</v>
          </cell>
          <cell r="D1606">
            <v>76.08</v>
          </cell>
          <cell r="E1606">
            <v>7497</v>
          </cell>
          <cell r="F1606">
            <v>6648</v>
          </cell>
          <cell r="G1606">
            <v>6208</v>
          </cell>
        </row>
        <row r="1607">
          <cell r="A1607" t="str">
            <v>10ERI06COM</v>
          </cell>
          <cell r="B1607" t="str">
            <v>ERI06COM</v>
          </cell>
          <cell r="C1607">
            <v>10</v>
          </cell>
          <cell r="D1607">
            <v>75.7</v>
          </cell>
          <cell r="E1607">
            <v>7515</v>
          </cell>
          <cell r="F1607">
            <v>6662</v>
          </cell>
          <cell r="G1607">
            <v>6212</v>
          </cell>
        </row>
        <row r="1608">
          <cell r="A1608" t="str">
            <v>11ERI06COM</v>
          </cell>
          <cell r="B1608" t="str">
            <v>ERI06COM</v>
          </cell>
          <cell r="C1608">
            <v>11</v>
          </cell>
          <cell r="D1608">
            <v>75.31</v>
          </cell>
          <cell r="E1608">
            <v>7533</v>
          </cell>
          <cell r="F1608">
            <v>6676</v>
          </cell>
          <cell r="G1608">
            <v>6218</v>
          </cell>
        </row>
        <row r="1609">
          <cell r="A1609" t="str">
            <v>12ERI06COM</v>
          </cell>
          <cell r="B1609" t="str">
            <v>ERI06COM</v>
          </cell>
          <cell r="C1609">
            <v>12</v>
          </cell>
          <cell r="D1609">
            <v>74.89</v>
          </cell>
          <cell r="E1609">
            <v>7553</v>
          </cell>
          <cell r="F1609">
            <v>6691</v>
          </cell>
          <cell r="G1609">
            <v>6224</v>
          </cell>
        </row>
        <row r="1610">
          <cell r="A1610" t="str">
            <v>13ERI06COM</v>
          </cell>
          <cell r="B1610" t="str">
            <v>ERI06COM</v>
          </cell>
          <cell r="C1610">
            <v>13</v>
          </cell>
          <cell r="D1610">
            <v>74.459999999999994</v>
          </cell>
          <cell r="E1610">
            <v>7573</v>
          </cell>
          <cell r="F1610">
            <v>6707</v>
          </cell>
          <cell r="G1610">
            <v>6231</v>
          </cell>
        </row>
        <row r="1611">
          <cell r="A1611" t="str">
            <v>14ERI06COM</v>
          </cell>
          <cell r="B1611" t="str">
            <v>ERI06COM</v>
          </cell>
          <cell r="C1611">
            <v>14</v>
          </cell>
          <cell r="D1611">
            <v>74.02</v>
          </cell>
          <cell r="E1611">
            <v>7594</v>
          </cell>
          <cell r="F1611">
            <v>6723</v>
          </cell>
          <cell r="G1611">
            <v>6238</v>
          </cell>
        </row>
        <row r="1612">
          <cell r="A1612" t="str">
            <v>15ERI06COM</v>
          </cell>
          <cell r="B1612" t="str">
            <v>ERI06COM</v>
          </cell>
          <cell r="C1612">
            <v>15</v>
          </cell>
          <cell r="D1612">
            <v>73.56</v>
          </cell>
          <cell r="E1612">
            <v>7616</v>
          </cell>
          <cell r="F1612">
            <v>6739</v>
          </cell>
          <cell r="G1612">
            <v>6246</v>
          </cell>
        </row>
        <row r="1613">
          <cell r="A1613" t="str">
            <v>16ERI06COM</v>
          </cell>
          <cell r="B1613" t="str">
            <v>ERI06COM</v>
          </cell>
          <cell r="C1613">
            <v>16</v>
          </cell>
          <cell r="D1613">
            <v>73.09</v>
          </cell>
          <cell r="E1613">
            <v>7639</v>
          </cell>
          <cell r="F1613">
            <v>6757</v>
          </cell>
          <cell r="G1613">
            <v>6255</v>
          </cell>
        </row>
        <row r="1614">
          <cell r="A1614" t="str">
            <v>17ERI06COM</v>
          </cell>
          <cell r="B1614" t="str">
            <v>ERI06COM</v>
          </cell>
          <cell r="C1614">
            <v>17</v>
          </cell>
          <cell r="D1614">
            <v>72.62</v>
          </cell>
          <cell r="E1614">
            <v>7662</v>
          </cell>
          <cell r="F1614">
            <v>6774</v>
          </cell>
          <cell r="G1614">
            <v>6265</v>
          </cell>
        </row>
        <row r="1615">
          <cell r="A1615" t="str">
            <v>18ERI06COM</v>
          </cell>
          <cell r="B1615" t="str">
            <v>ERI06COM</v>
          </cell>
          <cell r="C1615">
            <v>18</v>
          </cell>
          <cell r="D1615">
            <v>72.14</v>
          </cell>
          <cell r="E1615">
            <v>7686</v>
          </cell>
          <cell r="F1615">
            <v>6792</v>
          </cell>
          <cell r="G1615">
            <v>6275</v>
          </cell>
        </row>
        <row r="1616">
          <cell r="A1616" t="str">
            <v>19ERI06COM</v>
          </cell>
          <cell r="B1616" t="str">
            <v>ERI06COM</v>
          </cell>
          <cell r="C1616">
            <v>19</v>
          </cell>
          <cell r="D1616">
            <v>71.650000000000006</v>
          </cell>
          <cell r="E1616">
            <v>7711</v>
          </cell>
          <cell r="F1616">
            <v>6811</v>
          </cell>
          <cell r="G1616">
            <v>6286</v>
          </cell>
        </row>
        <row r="1617">
          <cell r="A1617" t="str">
            <v>20ERI06COM</v>
          </cell>
          <cell r="B1617" t="str">
            <v>ERI06COM</v>
          </cell>
          <cell r="C1617">
            <v>20</v>
          </cell>
          <cell r="D1617">
            <v>71.16</v>
          </cell>
          <cell r="E1617">
            <v>7736</v>
          </cell>
          <cell r="F1617">
            <v>6830</v>
          </cell>
          <cell r="G1617">
            <v>6297</v>
          </cell>
        </row>
        <row r="1618">
          <cell r="A1618" t="str">
            <v>21ERI06COM</v>
          </cell>
          <cell r="B1618" t="str">
            <v>ERI06COM</v>
          </cell>
          <cell r="C1618">
            <v>21</v>
          </cell>
          <cell r="D1618">
            <v>70.67</v>
          </cell>
          <cell r="E1618">
            <v>7762</v>
          </cell>
          <cell r="F1618">
            <v>6849</v>
          </cell>
          <cell r="G1618">
            <v>6308</v>
          </cell>
        </row>
        <row r="1619">
          <cell r="A1619" t="str">
            <v>22ERI06COM</v>
          </cell>
          <cell r="B1619" t="str">
            <v>ERI06COM</v>
          </cell>
          <cell r="C1619">
            <v>22</v>
          </cell>
          <cell r="D1619">
            <v>70.17</v>
          </cell>
          <cell r="E1619">
            <v>7788</v>
          </cell>
          <cell r="F1619">
            <v>6869</v>
          </cell>
          <cell r="G1619">
            <v>6321</v>
          </cell>
        </row>
        <row r="1620">
          <cell r="A1620" t="str">
            <v>23ERI06COM</v>
          </cell>
          <cell r="B1620" t="str">
            <v>ERI06COM</v>
          </cell>
          <cell r="C1620">
            <v>23</v>
          </cell>
          <cell r="D1620">
            <v>69.67</v>
          </cell>
          <cell r="E1620">
            <v>7815</v>
          </cell>
          <cell r="F1620">
            <v>6889</v>
          </cell>
          <cell r="G1620">
            <v>6333</v>
          </cell>
        </row>
        <row r="1621">
          <cell r="A1621" t="str">
            <v>24ERI06COM</v>
          </cell>
          <cell r="B1621" t="str">
            <v>ERI06COM</v>
          </cell>
          <cell r="C1621">
            <v>24</v>
          </cell>
          <cell r="D1621">
            <v>69.180000000000007</v>
          </cell>
          <cell r="E1621">
            <v>7842</v>
          </cell>
          <cell r="F1621">
            <v>6910</v>
          </cell>
          <cell r="G1621">
            <v>6346</v>
          </cell>
        </row>
        <row r="1622">
          <cell r="A1622" t="str">
            <v>25ERI06COM</v>
          </cell>
          <cell r="B1622" t="str">
            <v>ERI06COM</v>
          </cell>
          <cell r="C1622">
            <v>25</v>
          </cell>
          <cell r="D1622">
            <v>68.680000000000007</v>
          </cell>
          <cell r="E1622">
            <v>7870</v>
          </cell>
          <cell r="F1622">
            <v>6931</v>
          </cell>
          <cell r="G1622">
            <v>6360</v>
          </cell>
        </row>
        <row r="1623">
          <cell r="A1623" t="str">
            <v>26ERI06COM</v>
          </cell>
          <cell r="B1623" t="str">
            <v>ERI06COM</v>
          </cell>
          <cell r="C1623">
            <v>26</v>
          </cell>
          <cell r="D1623">
            <v>68.2</v>
          </cell>
          <cell r="E1623">
            <v>7899</v>
          </cell>
          <cell r="F1623">
            <v>6951</v>
          </cell>
          <cell r="G1623">
            <v>6374</v>
          </cell>
        </row>
        <row r="1624">
          <cell r="A1624" t="str">
            <v>27ERI06COM</v>
          </cell>
          <cell r="B1624" t="str">
            <v>ERI06COM</v>
          </cell>
          <cell r="C1624">
            <v>27</v>
          </cell>
          <cell r="D1624">
            <v>67.680000000000007</v>
          </cell>
          <cell r="E1624">
            <v>7928</v>
          </cell>
          <cell r="F1624">
            <v>6974</v>
          </cell>
          <cell r="G1624">
            <v>6389</v>
          </cell>
        </row>
        <row r="1625">
          <cell r="A1625" t="str">
            <v>28ERI06COM</v>
          </cell>
          <cell r="B1625" t="str">
            <v>ERI06COM</v>
          </cell>
          <cell r="C1625">
            <v>28</v>
          </cell>
          <cell r="D1625">
            <v>67.19</v>
          </cell>
          <cell r="E1625">
            <v>7957</v>
          </cell>
          <cell r="F1625">
            <v>6996</v>
          </cell>
          <cell r="G1625">
            <v>6403</v>
          </cell>
        </row>
        <row r="1626">
          <cell r="A1626" t="str">
            <v>29ERI06COM</v>
          </cell>
          <cell r="B1626" t="str">
            <v>ERI06COM</v>
          </cell>
          <cell r="C1626">
            <v>29</v>
          </cell>
          <cell r="D1626">
            <v>66.69</v>
          </cell>
          <cell r="E1626">
            <v>7987</v>
          </cell>
          <cell r="F1626">
            <v>7018</v>
          </cell>
          <cell r="G1626">
            <v>6419</v>
          </cell>
        </row>
        <row r="1627">
          <cell r="A1627" t="str">
            <v>30ERI06COM</v>
          </cell>
          <cell r="B1627" t="str">
            <v>ERI06COM</v>
          </cell>
          <cell r="C1627">
            <v>30</v>
          </cell>
          <cell r="D1627">
            <v>66.2</v>
          </cell>
          <cell r="E1627">
            <v>8018</v>
          </cell>
          <cell r="F1627">
            <v>7041</v>
          </cell>
          <cell r="G1627">
            <v>6435</v>
          </cell>
        </row>
        <row r="1628">
          <cell r="A1628" t="str">
            <v>31ERI06COM</v>
          </cell>
          <cell r="B1628" t="str">
            <v>ERI06COM</v>
          </cell>
          <cell r="C1628">
            <v>31</v>
          </cell>
          <cell r="D1628">
            <v>65.709999999999994</v>
          </cell>
          <cell r="E1628">
            <v>8049</v>
          </cell>
          <cell r="F1628">
            <v>7064</v>
          </cell>
          <cell r="G1628">
            <v>6451</v>
          </cell>
        </row>
        <row r="1629">
          <cell r="A1629" t="str">
            <v>32ERI06COM</v>
          </cell>
          <cell r="B1629" t="str">
            <v>ERI06COM</v>
          </cell>
          <cell r="C1629">
            <v>32</v>
          </cell>
          <cell r="D1629">
            <v>65.22</v>
          </cell>
          <cell r="E1629">
            <v>8080</v>
          </cell>
          <cell r="F1629">
            <v>7087</v>
          </cell>
          <cell r="G1629">
            <v>6468</v>
          </cell>
        </row>
        <row r="1630">
          <cell r="A1630" t="str">
            <v>33ERI06COM</v>
          </cell>
          <cell r="B1630" t="str">
            <v>ERI06COM</v>
          </cell>
          <cell r="C1630">
            <v>33</v>
          </cell>
          <cell r="D1630">
            <v>64.72</v>
          </cell>
          <cell r="E1630">
            <v>8112</v>
          </cell>
          <cell r="F1630">
            <v>7111</v>
          </cell>
          <cell r="G1630">
            <v>6485</v>
          </cell>
        </row>
        <row r="1631">
          <cell r="A1631" t="str">
            <v>34ERI06COM</v>
          </cell>
          <cell r="B1631" t="str">
            <v>ERI06COM</v>
          </cell>
          <cell r="C1631">
            <v>34</v>
          </cell>
          <cell r="D1631">
            <v>64.23</v>
          </cell>
          <cell r="E1631">
            <v>8145</v>
          </cell>
          <cell r="F1631">
            <v>7135</v>
          </cell>
          <cell r="G1631">
            <v>6502</v>
          </cell>
        </row>
        <row r="1632">
          <cell r="A1632" t="str">
            <v>35ERI06COM</v>
          </cell>
          <cell r="B1632" t="str">
            <v>ERI06COM</v>
          </cell>
          <cell r="C1632">
            <v>35</v>
          </cell>
          <cell r="D1632">
            <v>63.74</v>
          </cell>
          <cell r="E1632">
            <v>8178</v>
          </cell>
          <cell r="F1632">
            <v>7160</v>
          </cell>
          <cell r="G1632">
            <v>6520</v>
          </cell>
        </row>
        <row r="1633">
          <cell r="A1633" t="str">
            <v>36ERI06COM</v>
          </cell>
          <cell r="B1633" t="str">
            <v>ERI06COM</v>
          </cell>
          <cell r="C1633">
            <v>36</v>
          </cell>
          <cell r="D1633">
            <v>63.25</v>
          </cell>
          <cell r="E1633">
            <v>8211</v>
          </cell>
          <cell r="F1633">
            <v>7185</v>
          </cell>
          <cell r="G1633">
            <v>6539</v>
          </cell>
        </row>
        <row r="1634">
          <cell r="A1634" t="str">
            <v>37ERI06COM</v>
          </cell>
          <cell r="B1634" t="str">
            <v>ERI06COM</v>
          </cell>
          <cell r="C1634">
            <v>37</v>
          </cell>
          <cell r="D1634">
            <v>62.76</v>
          </cell>
          <cell r="E1634">
            <v>8246</v>
          </cell>
          <cell r="F1634">
            <v>7210</v>
          </cell>
          <cell r="G1634">
            <v>6558</v>
          </cell>
        </row>
        <row r="1635">
          <cell r="A1635" t="str">
            <v>38ERI06COM</v>
          </cell>
          <cell r="B1635" t="str">
            <v>ERI06COM</v>
          </cell>
          <cell r="C1635">
            <v>38</v>
          </cell>
          <cell r="D1635">
            <v>62.27</v>
          </cell>
          <cell r="E1635">
            <v>8281</v>
          </cell>
          <cell r="F1635">
            <v>7236</v>
          </cell>
          <cell r="G1635">
            <v>6577</v>
          </cell>
        </row>
        <row r="1636">
          <cell r="A1636" t="str">
            <v>39ERI06COM</v>
          </cell>
          <cell r="B1636" t="str">
            <v>ERI06COM</v>
          </cell>
          <cell r="C1636">
            <v>39</v>
          </cell>
          <cell r="D1636">
            <v>61.77</v>
          </cell>
          <cell r="E1636">
            <v>8316</v>
          </cell>
          <cell r="F1636">
            <v>7263</v>
          </cell>
          <cell r="G1636">
            <v>6597</v>
          </cell>
        </row>
        <row r="1637">
          <cell r="A1637" t="str">
            <v>40ERI06COM</v>
          </cell>
          <cell r="B1637" t="str">
            <v>ERI06COM</v>
          </cell>
          <cell r="C1637">
            <v>40</v>
          </cell>
          <cell r="D1637">
            <v>61.28</v>
          </cell>
          <cell r="E1637">
            <v>8353</v>
          </cell>
          <cell r="F1637">
            <v>7290</v>
          </cell>
          <cell r="G1637">
            <v>6618</v>
          </cell>
        </row>
        <row r="1638">
          <cell r="A1638" t="str">
            <v>41ERI06COM</v>
          </cell>
          <cell r="B1638" t="str">
            <v>ERI06COM</v>
          </cell>
          <cell r="C1638">
            <v>41</v>
          </cell>
          <cell r="D1638">
            <v>60.78</v>
          </cell>
          <cell r="E1638">
            <v>8390</v>
          </cell>
          <cell r="F1638">
            <v>7317</v>
          </cell>
          <cell r="G1638">
            <v>6639</v>
          </cell>
        </row>
        <row r="1639">
          <cell r="A1639" t="str">
            <v>42ERI06COM</v>
          </cell>
          <cell r="B1639" t="str">
            <v>ERI06COM</v>
          </cell>
          <cell r="C1639">
            <v>42</v>
          </cell>
          <cell r="D1639">
            <v>60.28</v>
          </cell>
          <cell r="E1639">
            <v>8428</v>
          </cell>
          <cell r="F1639">
            <v>7345</v>
          </cell>
          <cell r="G1639">
            <v>6661</v>
          </cell>
        </row>
        <row r="1640">
          <cell r="A1640" t="str">
            <v>43ERI06COM</v>
          </cell>
          <cell r="B1640" t="str">
            <v>ERI06COM</v>
          </cell>
          <cell r="C1640">
            <v>43</v>
          </cell>
          <cell r="D1640">
            <v>59.77</v>
          </cell>
          <cell r="E1640">
            <v>8467</v>
          </cell>
          <cell r="F1640">
            <v>7374</v>
          </cell>
          <cell r="G1640">
            <v>6683</v>
          </cell>
        </row>
        <row r="1641">
          <cell r="A1641" t="str">
            <v>44ERI06COM</v>
          </cell>
          <cell r="B1641" t="str">
            <v>ERI06COM</v>
          </cell>
          <cell r="C1641">
            <v>44</v>
          </cell>
          <cell r="D1641">
            <v>59.26</v>
          </cell>
          <cell r="E1641">
            <v>8507</v>
          </cell>
          <cell r="F1641">
            <v>7404</v>
          </cell>
          <cell r="G1641">
            <v>6707</v>
          </cell>
        </row>
        <row r="1642">
          <cell r="A1642" t="str">
            <v>45ERI06COM</v>
          </cell>
          <cell r="B1642" t="str">
            <v>ERI06COM</v>
          </cell>
          <cell r="C1642">
            <v>45</v>
          </cell>
          <cell r="D1642">
            <v>58.74</v>
          </cell>
          <cell r="E1642">
            <v>8547</v>
          </cell>
          <cell r="F1642">
            <v>7434</v>
          </cell>
          <cell r="G1642">
            <v>6730</v>
          </cell>
        </row>
        <row r="1643">
          <cell r="A1643" t="str">
            <v>5ERI07COM</v>
          </cell>
          <cell r="B1643" t="str">
            <v>ERI07COM</v>
          </cell>
          <cell r="C1643">
            <v>5</v>
          </cell>
          <cell r="D1643">
            <v>77.319999999999993</v>
          </cell>
          <cell r="E1643">
            <v>7437</v>
          </cell>
          <cell r="F1643">
            <v>6601</v>
          </cell>
          <cell r="G1643">
            <v>6198</v>
          </cell>
        </row>
        <row r="1644">
          <cell r="A1644" t="str">
            <v>6ERI07COM</v>
          </cell>
          <cell r="B1644" t="str">
            <v>ERI07COM</v>
          </cell>
          <cell r="C1644">
            <v>6</v>
          </cell>
          <cell r="D1644">
            <v>77.06</v>
          </cell>
          <cell r="E1644">
            <v>7450</v>
          </cell>
          <cell r="F1644">
            <v>6612</v>
          </cell>
          <cell r="G1644">
            <v>6199</v>
          </cell>
        </row>
        <row r="1645">
          <cell r="A1645" t="str">
            <v>7ERI07COM</v>
          </cell>
          <cell r="B1645" t="str">
            <v>ERI07COM</v>
          </cell>
          <cell r="C1645">
            <v>7</v>
          </cell>
          <cell r="D1645">
            <v>76.760000000000005</v>
          </cell>
          <cell r="E1645">
            <v>7465</v>
          </cell>
          <cell r="F1645">
            <v>6623</v>
          </cell>
          <cell r="G1645">
            <v>6201</v>
          </cell>
        </row>
        <row r="1646">
          <cell r="A1646" t="str">
            <v>8ERI07COM</v>
          </cell>
          <cell r="B1646" t="str">
            <v>ERI07COM</v>
          </cell>
          <cell r="C1646">
            <v>8</v>
          </cell>
          <cell r="D1646">
            <v>76.430000000000007</v>
          </cell>
          <cell r="E1646">
            <v>7480</v>
          </cell>
          <cell r="F1646">
            <v>6635</v>
          </cell>
          <cell r="G1646">
            <v>6204</v>
          </cell>
        </row>
        <row r="1647">
          <cell r="A1647" t="str">
            <v>9ERI07COM</v>
          </cell>
          <cell r="B1647" t="str">
            <v>ERI07COM</v>
          </cell>
          <cell r="C1647">
            <v>9</v>
          </cell>
          <cell r="D1647">
            <v>76.08</v>
          </cell>
          <cell r="E1647">
            <v>7497</v>
          </cell>
          <cell r="F1647">
            <v>6648</v>
          </cell>
          <cell r="G1647">
            <v>6208</v>
          </cell>
        </row>
        <row r="1648">
          <cell r="A1648" t="str">
            <v>10ERI07COM</v>
          </cell>
          <cell r="B1648" t="str">
            <v>ERI07COM</v>
          </cell>
          <cell r="C1648">
            <v>10</v>
          </cell>
          <cell r="D1648">
            <v>75.7</v>
          </cell>
          <cell r="E1648">
            <v>7515</v>
          </cell>
          <cell r="F1648">
            <v>6662</v>
          </cell>
          <cell r="G1648">
            <v>6212</v>
          </cell>
        </row>
        <row r="1649">
          <cell r="A1649" t="str">
            <v>11ERI07COM</v>
          </cell>
          <cell r="B1649" t="str">
            <v>ERI07COM</v>
          </cell>
          <cell r="C1649">
            <v>11</v>
          </cell>
          <cell r="D1649">
            <v>75.31</v>
          </cell>
          <cell r="E1649">
            <v>7533</v>
          </cell>
          <cell r="F1649">
            <v>6676</v>
          </cell>
          <cell r="G1649">
            <v>6218</v>
          </cell>
        </row>
        <row r="1650">
          <cell r="A1650" t="str">
            <v>12ERI07COM</v>
          </cell>
          <cell r="B1650" t="str">
            <v>ERI07COM</v>
          </cell>
          <cell r="C1650">
            <v>12</v>
          </cell>
          <cell r="D1650">
            <v>74.89</v>
          </cell>
          <cell r="E1650">
            <v>7553</v>
          </cell>
          <cell r="F1650">
            <v>6691</v>
          </cell>
          <cell r="G1650">
            <v>6224</v>
          </cell>
        </row>
        <row r="1651">
          <cell r="A1651" t="str">
            <v>13ERI07COM</v>
          </cell>
          <cell r="B1651" t="str">
            <v>ERI07COM</v>
          </cell>
          <cell r="C1651">
            <v>13</v>
          </cell>
          <cell r="D1651">
            <v>74.459999999999994</v>
          </cell>
          <cell r="E1651">
            <v>7573</v>
          </cell>
          <cell r="F1651">
            <v>6707</v>
          </cell>
          <cell r="G1651">
            <v>6231</v>
          </cell>
        </row>
        <row r="1652">
          <cell r="A1652" t="str">
            <v>14ERI07COM</v>
          </cell>
          <cell r="B1652" t="str">
            <v>ERI07COM</v>
          </cell>
          <cell r="C1652">
            <v>14</v>
          </cell>
          <cell r="D1652">
            <v>74.02</v>
          </cell>
          <cell r="E1652">
            <v>7594</v>
          </cell>
          <cell r="F1652">
            <v>6723</v>
          </cell>
          <cell r="G1652">
            <v>6238</v>
          </cell>
        </row>
        <row r="1653">
          <cell r="A1653" t="str">
            <v>15ERI07COM</v>
          </cell>
          <cell r="B1653" t="str">
            <v>ERI07COM</v>
          </cell>
          <cell r="C1653">
            <v>15</v>
          </cell>
          <cell r="D1653">
            <v>73.56</v>
          </cell>
          <cell r="E1653">
            <v>7616</v>
          </cell>
          <cell r="F1653">
            <v>6739</v>
          </cell>
          <cell r="G1653">
            <v>6246</v>
          </cell>
        </row>
        <row r="1654">
          <cell r="A1654" t="str">
            <v>16ERI07COM</v>
          </cell>
          <cell r="B1654" t="str">
            <v>ERI07COM</v>
          </cell>
          <cell r="C1654">
            <v>16</v>
          </cell>
          <cell r="D1654">
            <v>73.09</v>
          </cell>
          <cell r="E1654">
            <v>7639</v>
          </cell>
          <cell r="F1654">
            <v>6757</v>
          </cell>
          <cell r="G1654">
            <v>6255</v>
          </cell>
        </row>
        <row r="1655">
          <cell r="A1655" t="str">
            <v>17ERI07COM</v>
          </cell>
          <cell r="B1655" t="str">
            <v>ERI07COM</v>
          </cell>
          <cell r="C1655">
            <v>17</v>
          </cell>
          <cell r="D1655">
            <v>72.62</v>
          </cell>
          <cell r="E1655">
            <v>7662</v>
          </cell>
          <cell r="F1655">
            <v>6774</v>
          </cell>
          <cell r="G1655">
            <v>6265</v>
          </cell>
        </row>
        <row r="1656">
          <cell r="A1656" t="str">
            <v>18ERI07COM</v>
          </cell>
          <cell r="B1656" t="str">
            <v>ERI07COM</v>
          </cell>
          <cell r="C1656">
            <v>18</v>
          </cell>
          <cell r="D1656">
            <v>72.14</v>
          </cell>
          <cell r="E1656">
            <v>7686</v>
          </cell>
          <cell r="F1656">
            <v>6792</v>
          </cell>
          <cell r="G1656">
            <v>6275</v>
          </cell>
        </row>
        <row r="1657">
          <cell r="A1657" t="str">
            <v>19ERI07COM</v>
          </cell>
          <cell r="B1657" t="str">
            <v>ERI07COM</v>
          </cell>
          <cell r="C1657">
            <v>19</v>
          </cell>
          <cell r="D1657">
            <v>71.650000000000006</v>
          </cell>
          <cell r="E1657">
            <v>7711</v>
          </cell>
          <cell r="F1657">
            <v>6811</v>
          </cell>
          <cell r="G1657">
            <v>6286</v>
          </cell>
        </row>
        <row r="1658">
          <cell r="A1658" t="str">
            <v>20ERI07COM</v>
          </cell>
          <cell r="B1658" t="str">
            <v>ERI07COM</v>
          </cell>
          <cell r="C1658">
            <v>20</v>
          </cell>
          <cell r="D1658">
            <v>71.16</v>
          </cell>
          <cell r="E1658">
            <v>7736</v>
          </cell>
          <cell r="F1658">
            <v>6830</v>
          </cell>
          <cell r="G1658">
            <v>6297</v>
          </cell>
        </row>
        <row r="1659">
          <cell r="A1659" t="str">
            <v>21ERI07COM</v>
          </cell>
          <cell r="B1659" t="str">
            <v>ERI07COM</v>
          </cell>
          <cell r="C1659">
            <v>21</v>
          </cell>
          <cell r="D1659">
            <v>70.67</v>
          </cell>
          <cell r="E1659">
            <v>7762</v>
          </cell>
          <cell r="F1659">
            <v>6849</v>
          </cell>
          <cell r="G1659">
            <v>6308</v>
          </cell>
        </row>
        <row r="1660">
          <cell r="A1660" t="str">
            <v>22ERI07COM</v>
          </cell>
          <cell r="B1660" t="str">
            <v>ERI07COM</v>
          </cell>
          <cell r="C1660">
            <v>22</v>
          </cell>
          <cell r="D1660">
            <v>70.17</v>
          </cell>
          <cell r="E1660">
            <v>7788</v>
          </cell>
          <cell r="F1660">
            <v>6869</v>
          </cell>
          <cell r="G1660">
            <v>6321</v>
          </cell>
        </row>
        <row r="1661">
          <cell r="A1661" t="str">
            <v>23ERI07COM</v>
          </cell>
          <cell r="B1661" t="str">
            <v>ERI07COM</v>
          </cell>
          <cell r="C1661">
            <v>23</v>
          </cell>
          <cell r="D1661">
            <v>69.67</v>
          </cell>
          <cell r="E1661">
            <v>7815</v>
          </cell>
          <cell r="F1661">
            <v>6889</v>
          </cell>
          <cell r="G1661">
            <v>6333</v>
          </cell>
        </row>
        <row r="1662">
          <cell r="A1662" t="str">
            <v>24ERI07COM</v>
          </cell>
          <cell r="B1662" t="str">
            <v>ERI07COM</v>
          </cell>
          <cell r="C1662">
            <v>24</v>
          </cell>
          <cell r="D1662">
            <v>69.180000000000007</v>
          </cell>
          <cell r="E1662">
            <v>7842</v>
          </cell>
          <cell r="F1662">
            <v>6910</v>
          </cell>
          <cell r="G1662">
            <v>6346</v>
          </cell>
        </row>
        <row r="1663">
          <cell r="A1663" t="str">
            <v>25ERI07COM</v>
          </cell>
          <cell r="B1663" t="str">
            <v>ERI07COM</v>
          </cell>
          <cell r="C1663">
            <v>25</v>
          </cell>
          <cell r="D1663">
            <v>68.680000000000007</v>
          </cell>
          <cell r="E1663">
            <v>7870</v>
          </cell>
          <cell r="F1663">
            <v>6931</v>
          </cell>
          <cell r="G1663">
            <v>6360</v>
          </cell>
        </row>
        <row r="1664">
          <cell r="A1664" t="str">
            <v>26ERI07COM</v>
          </cell>
          <cell r="B1664" t="str">
            <v>ERI07COM</v>
          </cell>
          <cell r="C1664">
            <v>26</v>
          </cell>
          <cell r="D1664">
            <v>68.2</v>
          </cell>
          <cell r="E1664">
            <v>7899</v>
          </cell>
          <cell r="F1664">
            <v>6951</v>
          </cell>
          <cell r="G1664">
            <v>6374</v>
          </cell>
        </row>
        <row r="1665">
          <cell r="A1665" t="str">
            <v>27ERI07COM</v>
          </cell>
          <cell r="B1665" t="str">
            <v>ERI07COM</v>
          </cell>
          <cell r="C1665">
            <v>27</v>
          </cell>
          <cell r="D1665">
            <v>67.680000000000007</v>
          </cell>
          <cell r="E1665">
            <v>7928</v>
          </cell>
          <cell r="F1665">
            <v>6974</v>
          </cell>
          <cell r="G1665">
            <v>6389</v>
          </cell>
        </row>
        <row r="1666">
          <cell r="A1666" t="str">
            <v>28ERI07COM</v>
          </cell>
          <cell r="B1666" t="str">
            <v>ERI07COM</v>
          </cell>
          <cell r="C1666">
            <v>28</v>
          </cell>
          <cell r="D1666">
            <v>67.19</v>
          </cell>
          <cell r="E1666">
            <v>7957</v>
          </cell>
          <cell r="F1666">
            <v>6996</v>
          </cell>
          <cell r="G1666">
            <v>6403</v>
          </cell>
        </row>
        <row r="1667">
          <cell r="A1667" t="str">
            <v>29ERI07COM</v>
          </cell>
          <cell r="B1667" t="str">
            <v>ERI07COM</v>
          </cell>
          <cell r="C1667">
            <v>29</v>
          </cell>
          <cell r="D1667">
            <v>66.69</v>
          </cell>
          <cell r="E1667">
            <v>7987</v>
          </cell>
          <cell r="F1667">
            <v>7018</v>
          </cell>
          <cell r="G1667">
            <v>6419</v>
          </cell>
        </row>
        <row r="1668">
          <cell r="A1668" t="str">
            <v>30ERI07COM</v>
          </cell>
          <cell r="B1668" t="str">
            <v>ERI07COM</v>
          </cell>
          <cell r="C1668">
            <v>30</v>
          </cell>
          <cell r="D1668">
            <v>66.2</v>
          </cell>
          <cell r="E1668">
            <v>8018</v>
          </cell>
          <cell r="F1668">
            <v>7041</v>
          </cell>
          <cell r="G1668">
            <v>6435</v>
          </cell>
        </row>
        <row r="1669">
          <cell r="A1669" t="str">
            <v>31ERI07COM</v>
          </cell>
          <cell r="B1669" t="str">
            <v>ERI07COM</v>
          </cell>
          <cell r="C1669">
            <v>31</v>
          </cell>
          <cell r="D1669">
            <v>65.709999999999994</v>
          </cell>
          <cell r="E1669">
            <v>8049</v>
          </cell>
          <cell r="F1669">
            <v>7064</v>
          </cell>
          <cell r="G1669">
            <v>6451</v>
          </cell>
        </row>
        <row r="1670">
          <cell r="A1670" t="str">
            <v>32ERI07COM</v>
          </cell>
          <cell r="B1670" t="str">
            <v>ERI07COM</v>
          </cell>
          <cell r="C1670">
            <v>32</v>
          </cell>
          <cell r="D1670">
            <v>65.22</v>
          </cell>
          <cell r="E1670">
            <v>8080</v>
          </cell>
          <cell r="F1670">
            <v>7087</v>
          </cell>
          <cell r="G1670">
            <v>6468</v>
          </cell>
        </row>
        <row r="1671">
          <cell r="A1671" t="str">
            <v>33ERI07COM</v>
          </cell>
          <cell r="B1671" t="str">
            <v>ERI07COM</v>
          </cell>
          <cell r="C1671">
            <v>33</v>
          </cell>
          <cell r="D1671">
            <v>64.72</v>
          </cell>
          <cell r="E1671">
            <v>8112</v>
          </cell>
          <cell r="F1671">
            <v>7111</v>
          </cell>
          <cell r="G1671">
            <v>6485</v>
          </cell>
        </row>
        <row r="1672">
          <cell r="A1672" t="str">
            <v>34ERI07COM</v>
          </cell>
          <cell r="B1672" t="str">
            <v>ERI07COM</v>
          </cell>
          <cell r="C1672">
            <v>34</v>
          </cell>
          <cell r="D1672">
            <v>64.23</v>
          </cell>
          <cell r="E1672">
            <v>8145</v>
          </cell>
          <cell r="F1672">
            <v>7135</v>
          </cell>
          <cell r="G1672">
            <v>6502</v>
          </cell>
        </row>
        <row r="1673">
          <cell r="A1673" t="str">
            <v>35ERI07COM</v>
          </cell>
          <cell r="B1673" t="str">
            <v>ERI07COM</v>
          </cell>
          <cell r="C1673">
            <v>35</v>
          </cell>
          <cell r="D1673">
            <v>63.74</v>
          </cell>
          <cell r="E1673">
            <v>8178</v>
          </cell>
          <cell r="F1673">
            <v>7160</v>
          </cell>
          <cell r="G1673">
            <v>6520</v>
          </cell>
        </row>
        <row r="1674">
          <cell r="A1674" t="str">
            <v>36ERI07COM</v>
          </cell>
          <cell r="B1674" t="str">
            <v>ERI07COM</v>
          </cell>
          <cell r="C1674">
            <v>36</v>
          </cell>
          <cell r="D1674">
            <v>63.25</v>
          </cell>
          <cell r="E1674">
            <v>8211</v>
          </cell>
          <cell r="F1674">
            <v>7185</v>
          </cell>
          <cell r="G1674">
            <v>6539</v>
          </cell>
        </row>
        <row r="1675">
          <cell r="A1675" t="str">
            <v>37ERI07COM</v>
          </cell>
          <cell r="B1675" t="str">
            <v>ERI07COM</v>
          </cell>
          <cell r="C1675">
            <v>37</v>
          </cell>
          <cell r="D1675">
            <v>62.76</v>
          </cell>
          <cell r="E1675">
            <v>8246</v>
          </cell>
          <cell r="F1675">
            <v>7210</v>
          </cell>
          <cell r="G1675">
            <v>6558</v>
          </cell>
        </row>
        <row r="1676">
          <cell r="A1676" t="str">
            <v>38ERI07COM</v>
          </cell>
          <cell r="B1676" t="str">
            <v>ERI07COM</v>
          </cell>
          <cell r="C1676">
            <v>38</v>
          </cell>
          <cell r="D1676">
            <v>62.27</v>
          </cell>
          <cell r="E1676">
            <v>8281</v>
          </cell>
          <cell r="F1676">
            <v>7236</v>
          </cell>
          <cell r="G1676">
            <v>6577</v>
          </cell>
        </row>
        <row r="1677">
          <cell r="A1677" t="str">
            <v>39ERI07COM</v>
          </cell>
          <cell r="B1677" t="str">
            <v>ERI07COM</v>
          </cell>
          <cell r="C1677">
            <v>39</v>
          </cell>
          <cell r="D1677">
            <v>61.77</v>
          </cell>
          <cell r="E1677">
            <v>8316</v>
          </cell>
          <cell r="F1677">
            <v>7263</v>
          </cell>
          <cell r="G1677">
            <v>6597</v>
          </cell>
        </row>
        <row r="1678">
          <cell r="A1678" t="str">
            <v>40ERI07COM</v>
          </cell>
          <cell r="B1678" t="str">
            <v>ERI07COM</v>
          </cell>
          <cell r="C1678">
            <v>40</v>
          </cell>
          <cell r="D1678">
            <v>61.28</v>
          </cell>
          <cell r="E1678">
            <v>8353</v>
          </cell>
          <cell r="F1678">
            <v>7290</v>
          </cell>
          <cell r="G1678">
            <v>6618</v>
          </cell>
        </row>
        <row r="1679">
          <cell r="A1679" t="str">
            <v>41ERI07COM</v>
          </cell>
          <cell r="B1679" t="str">
            <v>ERI07COM</v>
          </cell>
          <cell r="C1679">
            <v>41</v>
          </cell>
          <cell r="D1679">
            <v>60.78</v>
          </cell>
          <cell r="E1679">
            <v>8390</v>
          </cell>
          <cell r="F1679">
            <v>7317</v>
          </cell>
          <cell r="G1679">
            <v>6639</v>
          </cell>
        </row>
        <row r="1680">
          <cell r="A1680" t="str">
            <v>42ERI07COM</v>
          </cell>
          <cell r="B1680" t="str">
            <v>ERI07COM</v>
          </cell>
          <cell r="C1680">
            <v>42</v>
          </cell>
          <cell r="D1680">
            <v>60.28</v>
          </cell>
          <cell r="E1680">
            <v>8428</v>
          </cell>
          <cell r="F1680">
            <v>7345</v>
          </cell>
          <cell r="G1680">
            <v>6661</v>
          </cell>
        </row>
        <row r="1681">
          <cell r="A1681" t="str">
            <v>43ERI07COM</v>
          </cell>
          <cell r="B1681" t="str">
            <v>ERI07COM</v>
          </cell>
          <cell r="C1681">
            <v>43</v>
          </cell>
          <cell r="D1681">
            <v>59.77</v>
          </cell>
          <cell r="E1681">
            <v>8467</v>
          </cell>
          <cell r="F1681">
            <v>7374</v>
          </cell>
          <cell r="G1681">
            <v>6683</v>
          </cell>
        </row>
        <row r="1682">
          <cell r="A1682" t="str">
            <v>44ERI07COM</v>
          </cell>
          <cell r="B1682" t="str">
            <v>ERI07COM</v>
          </cell>
          <cell r="C1682">
            <v>44</v>
          </cell>
          <cell r="D1682">
            <v>59.26</v>
          </cell>
          <cell r="E1682">
            <v>8507</v>
          </cell>
          <cell r="F1682">
            <v>7404</v>
          </cell>
          <cell r="G1682">
            <v>6707</v>
          </cell>
        </row>
        <row r="1683">
          <cell r="A1683" t="str">
            <v>45ERI07COM</v>
          </cell>
          <cell r="B1683" t="str">
            <v>ERI07COM</v>
          </cell>
          <cell r="C1683">
            <v>45</v>
          </cell>
          <cell r="D1683">
            <v>58.74</v>
          </cell>
          <cell r="E1683">
            <v>8547</v>
          </cell>
          <cell r="F1683">
            <v>7434</v>
          </cell>
          <cell r="G1683">
            <v>6730</v>
          </cell>
        </row>
        <row r="1684">
          <cell r="A1684" t="str">
            <v>5ERI08COM</v>
          </cell>
          <cell r="B1684" t="str">
            <v>ERI08COM</v>
          </cell>
          <cell r="C1684">
            <v>5</v>
          </cell>
          <cell r="D1684">
            <v>77.319999999999993</v>
          </cell>
          <cell r="E1684">
            <v>7437</v>
          </cell>
          <cell r="F1684">
            <v>6601</v>
          </cell>
          <cell r="G1684">
            <v>6198</v>
          </cell>
        </row>
        <row r="1685">
          <cell r="A1685" t="str">
            <v>6ERI08COM</v>
          </cell>
          <cell r="B1685" t="str">
            <v>ERI08COM</v>
          </cell>
          <cell r="C1685">
            <v>6</v>
          </cell>
          <cell r="D1685">
            <v>77.06</v>
          </cell>
          <cell r="E1685">
            <v>7450</v>
          </cell>
          <cell r="F1685">
            <v>6612</v>
          </cell>
          <cell r="G1685">
            <v>6199</v>
          </cell>
        </row>
        <row r="1686">
          <cell r="A1686" t="str">
            <v>7ERI08COM</v>
          </cell>
          <cell r="B1686" t="str">
            <v>ERI08COM</v>
          </cell>
          <cell r="C1686">
            <v>7</v>
          </cell>
          <cell r="D1686">
            <v>76.760000000000005</v>
          </cell>
          <cell r="E1686">
            <v>7465</v>
          </cell>
          <cell r="F1686">
            <v>6623</v>
          </cell>
          <cell r="G1686">
            <v>6201</v>
          </cell>
        </row>
        <row r="1687">
          <cell r="A1687" t="str">
            <v>8ERI08COM</v>
          </cell>
          <cell r="B1687" t="str">
            <v>ERI08COM</v>
          </cell>
          <cell r="C1687">
            <v>8</v>
          </cell>
          <cell r="D1687">
            <v>76.430000000000007</v>
          </cell>
          <cell r="E1687">
            <v>7480</v>
          </cell>
          <cell r="F1687">
            <v>6635</v>
          </cell>
          <cell r="G1687">
            <v>6204</v>
          </cell>
        </row>
        <row r="1688">
          <cell r="A1688" t="str">
            <v>9ERI08COM</v>
          </cell>
          <cell r="B1688" t="str">
            <v>ERI08COM</v>
          </cell>
          <cell r="C1688">
            <v>9</v>
          </cell>
          <cell r="D1688">
            <v>76.08</v>
          </cell>
          <cell r="E1688">
            <v>7497</v>
          </cell>
          <cell r="F1688">
            <v>6648</v>
          </cell>
          <cell r="G1688">
            <v>6208</v>
          </cell>
        </row>
        <row r="1689">
          <cell r="A1689" t="str">
            <v>10ERI08COM</v>
          </cell>
          <cell r="B1689" t="str">
            <v>ERI08COM</v>
          </cell>
          <cell r="C1689">
            <v>10</v>
          </cell>
          <cell r="D1689">
            <v>75.7</v>
          </cell>
          <cell r="E1689">
            <v>7515</v>
          </cell>
          <cell r="F1689">
            <v>6662</v>
          </cell>
          <cell r="G1689">
            <v>6212</v>
          </cell>
        </row>
        <row r="1690">
          <cell r="A1690" t="str">
            <v>11ERI08COM</v>
          </cell>
          <cell r="B1690" t="str">
            <v>ERI08COM</v>
          </cell>
          <cell r="C1690">
            <v>11</v>
          </cell>
          <cell r="D1690">
            <v>75.31</v>
          </cell>
          <cell r="E1690">
            <v>7533</v>
          </cell>
          <cell r="F1690">
            <v>6676</v>
          </cell>
          <cell r="G1690">
            <v>6218</v>
          </cell>
        </row>
        <row r="1691">
          <cell r="A1691" t="str">
            <v>12ERI08COM</v>
          </cell>
          <cell r="B1691" t="str">
            <v>ERI08COM</v>
          </cell>
          <cell r="C1691">
            <v>12</v>
          </cell>
          <cell r="D1691">
            <v>74.89</v>
          </cell>
          <cell r="E1691">
            <v>7553</v>
          </cell>
          <cell r="F1691">
            <v>6691</v>
          </cell>
          <cell r="G1691">
            <v>6224</v>
          </cell>
        </row>
        <row r="1692">
          <cell r="A1692" t="str">
            <v>13ERI08COM</v>
          </cell>
          <cell r="B1692" t="str">
            <v>ERI08COM</v>
          </cell>
          <cell r="C1692">
            <v>13</v>
          </cell>
          <cell r="D1692">
            <v>74.459999999999994</v>
          </cell>
          <cell r="E1692">
            <v>7573</v>
          </cell>
          <cell r="F1692">
            <v>6707</v>
          </cell>
          <cell r="G1692">
            <v>6231</v>
          </cell>
        </row>
        <row r="1693">
          <cell r="A1693" t="str">
            <v>14ERI08COM</v>
          </cell>
          <cell r="B1693" t="str">
            <v>ERI08COM</v>
          </cell>
          <cell r="C1693">
            <v>14</v>
          </cell>
          <cell r="D1693">
            <v>74.02</v>
          </cell>
          <cell r="E1693">
            <v>7594</v>
          </cell>
          <cell r="F1693">
            <v>6723</v>
          </cell>
          <cell r="G1693">
            <v>6238</v>
          </cell>
        </row>
        <row r="1694">
          <cell r="A1694" t="str">
            <v>15ERI08COM</v>
          </cell>
          <cell r="B1694" t="str">
            <v>ERI08COM</v>
          </cell>
          <cell r="C1694">
            <v>15</v>
          </cell>
          <cell r="D1694">
            <v>73.56</v>
          </cell>
          <cell r="E1694">
            <v>7616</v>
          </cell>
          <cell r="F1694">
            <v>6739</v>
          </cell>
          <cell r="G1694">
            <v>6246</v>
          </cell>
        </row>
        <row r="1695">
          <cell r="A1695" t="str">
            <v>16ERI08COM</v>
          </cell>
          <cell r="B1695" t="str">
            <v>ERI08COM</v>
          </cell>
          <cell r="C1695">
            <v>16</v>
          </cell>
          <cell r="D1695">
            <v>73.09</v>
          </cell>
          <cell r="E1695">
            <v>7639</v>
          </cell>
          <cell r="F1695">
            <v>6757</v>
          </cell>
          <cell r="G1695">
            <v>6255</v>
          </cell>
        </row>
        <row r="1696">
          <cell r="A1696" t="str">
            <v>17ERI08COM</v>
          </cell>
          <cell r="B1696" t="str">
            <v>ERI08COM</v>
          </cell>
          <cell r="C1696">
            <v>17</v>
          </cell>
          <cell r="D1696">
            <v>72.62</v>
          </cell>
          <cell r="E1696">
            <v>7662</v>
          </cell>
          <cell r="F1696">
            <v>6774</v>
          </cell>
          <cell r="G1696">
            <v>6265</v>
          </cell>
        </row>
        <row r="1697">
          <cell r="A1697" t="str">
            <v>18ERI08COM</v>
          </cell>
          <cell r="B1697" t="str">
            <v>ERI08COM</v>
          </cell>
          <cell r="C1697">
            <v>18</v>
          </cell>
          <cell r="D1697">
            <v>72.14</v>
          </cell>
          <cell r="E1697">
            <v>7686</v>
          </cell>
          <cell r="F1697">
            <v>6792</v>
          </cell>
          <cell r="G1697">
            <v>6275</v>
          </cell>
        </row>
        <row r="1698">
          <cell r="A1698" t="str">
            <v>19ERI08COM</v>
          </cell>
          <cell r="B1698" t="str">
            <v>ERI08COM</v>
          </cell>
          <cell r="C1698">
            <v>19</v>
          </cell>
          <cell r="D1698">
            <v>71.650000000000006</v>
          </cell>
          <cell r="E1698">
            <v>7711</v>
          </cell>
          <cell r="F1698">
            <v>6811</v>
          </cell>
          <cell r="G1698">
            <v>6286</v>
          </cell>
        </row>
        <row r="1699">
          <cell r="A1699" t="str">
            <v>20ERI08COM</v>
          </cell>
          <cell r="B1699" t="str">
            <v>ERI08COM</v>
          </cell>
          <cell r="C1699">
            <v>20</v>
          </cell>
          <cell r="D1699">
            <v>71.16</v>
          </cell>
          <cell r="E1699">
            <v>7736</v>
          </cell>
          <cell r="F1699">
            <v>6830</v>
          </cell>
          <cell r="G1699">
            <v>6297</v>
          </cell>
        </row>
        <row r="1700">
          <cell r="A1700" t="str">
            <v>21ERI08COM</v>
          </cell>
          <cell r="B1700" t="str">
            <v>ERI08COM</v>
          </cell>
          <cell r="C1700">
            <v>21</v>
          </cell>
          <cell r="D1700">
            <v>70.67</v>
          </cell>
          <cell r="E1700">
            <v>7762</v>
          </cell>
          <cell r="F1700">
            <v>6849</v>
          </cell>
          <cell r="G1700">
            <v>6308</v>
          </cell>
        </row>
        <row r="1701">
          <cell r="A1701" t="str">
            <v>22ERI08COM</v>
          </cell>
          <cell r="B1701" t="str">
            <v>ERI08COM</v>
          </cell>
          <cell r="C1701">
            <v>22</v>
          </cell>
          <cell r="D1701">
            <v>70.17</v>
          </cell>
          <cell r="E1701">
            <v>7788</v>
          </cell>
          <cell r="F1701">
            <v>6869</v>
          </cell>
          <cell r="G1701">
            <v>6321</v>
          </cell>
        </row>
        <row r="1702">
          <cell r="A1702" t="str">
            <v>23ERI08COM</v>
          </cell>
          <cell r="B1702" t="str">
            <v>ERI08COM</v>
          </cell>
          <cell r="C1702">
            <v>23</v>
          </cell>
          <cell r="D1702">
            <v>69.67</v>
          </cell>
          <cell r="E1702">
            <v>7815</v>
          </cell>
          <cell r="F1702">
            <v>6889</v>
          </cell>
          <cell r="G1702">
            <v>6333</v>
          </cell>
        </row>
        <row r="1703">
          <cell r="A1703" t="str">
            <v>24ERI08COM</v>
          </cell>
          <cell r="B1703" t="str">
            <v>ERI08COM</v>
          </cell>
          <cell r="C1703">
            <v>24</v>
          </cell>
          <cell r="D1703">
            <v>69.180000000000007</v>
          </cell>
          <cell r="E1703">
            <v>7842</v>
          </cell>
          <cell r="F1703">
            <v>6910</v>
          </cell>
          <cell r="G1703">
            <v>6346</v>
          </cell>
        </row>
        <row r="1704">
          <cell r="A1704" t="str">
            <v>25ERI08COM</v>
          </cell>
          <cell r="B1704" t="str">
            <v>ERI08COM</v>
          </cell>
          <cell r="C1704">
            <v>25</v>
          </cell>
          <cell r="D1704">
            <v>68.680000000000007</v>
          </cell>
          <cell r="E1704">
            <v>7870</v>
          </cell>
          <cell r="F1704">
            <v>6931</v>
          </cell>
          <cell r="G1704">
            <v>6360</v>
          </cell>
        </row>
        <row r="1705">
          <cell r="A1705" t="str">
            <v>26ERI08COM</v>
          </cell>
          <cell r="B1705" t="str">
            <v>ERI08COM</v>
          </cell>
          <cell r="C1705">
            <v>26</v>
          </cell>
          <cell r="D1705">
            <v>68.2</v>
          </cell>
          <cell r="E1705">
            <v>7899</v>
          </cell>
          <cell r="F1705">
            <v>6951</v>
          </cell>
          <cell r="G1705">
            <v>6374</v>
          </cell>
        </row>
        <row r="1706">
          <cell r="A1706" t="str">
            <v>27ERI08COM</v>
          </cell>
          <cell r="B1706" t="str">
            <v>ERI08COM</v>
          </cell>
          <cell r="C1706">
            <v>27</v>
          </cell>
          <cell r="D1706">
            <v>67.680000000000007</v>
          </cell>
          <cell r="E1706">
            <v>7928</v>
          </cell>
          <cell r="F1706">
            <v>6974</v>
          </cell>
          <cell r="G1706">
            <v>6389</v>
          </cell>
        </row>
        <row r="1707">
          <cell r="A1707" t="str">
            <v>28ERI08COM</v>
          </cell>
          <cell r="B1707" t="str">
            <v>ERI08COM</v>
          </cell>
          <cell r="C1707">
            <v>28</v>
          </cell>
          <cell r="D1707">
            <v>67.19</v>
          </cell>
          <cell r="E1707">
            <v>7957</v>
          </cell>
          <cell r="F1707">
            <v>6996</v>
          </cell>
          <cell r="G1707">
            <v>6403</v>
          </cell>
        </row>
        <row r="1708">
          <cell r="A1708" t="str">
            <v>29ERI08COM</v>
          </cell>
          <cell r="B1708" t="str">
            <v>ERI08COM</v>
          </cell>
          <cell r="C1708">
            <v>29</v>
          </cell>
          <cell r="D1708">
            <v>66.69</v>
          </cell>
          <cell r="E1708">
            <v>7987</v>
          </cell>
          <cell r="F1708">
            <v>7018</v>
          </cell>
          <cell r="G1708">
            <v>6419</v>
          </cell>
        </row>
        <row r="1709">
          <cell r="A1709" t="str">
            <v>30ERI08COM</v>
          </cell>
          <cell r="B1709" t="str">
            <v>ERI08COM</v>
          </cell>
          <cell r="C1709">
            <v>30</v>
          </cell>
          <cell r="D1709">
            <v>66.2</v>
          </cell>
          <cell r="E1709">
            <v>8018</v>
          </cell>
          <cell r="F1709">
            <v>7041</v>
          </cell>
          <cell r="G1709">
            <v>6435</v>
          </cell>
        </row>
        <row r="1710">
          <cell r="A1710" t="str">
            <v>31ERI08COM</v>
          </cell>
          <cell r="B1710" t="str">
            <v>ERI08COM</v>
          </cell>
          <cell r="C1710">
            <v>31</v>
          </cell>
          <cell r="D1710">
            <v>65.709999999999994</v>
          </cell>
          <cell r="E1710">
            <v>8049</v>
          </cell>
          <cell r="F1710">
            <v>7064</v>
          </cell>
          <cell r="G1710">
            <v>6451</v>
          </cell>
        </row>
        <row r="1711">
          <cell r="A1711" t="str">
            <v>32ERI08COM</v>
          </cell>
          <cell r="B1711" t="str">
            <v>ERI08COM</v>
          </cell>
          <cell r="C1711">
            <v>32</v>
          </cell>
          <cell r="D1711">
            <v>65.22</v>
          </cell>
          <cell r="E1711">
            <v>8080</v>
          </cell>
          <cell r="F1711">
            <v>7087</v>
          </cell>
          <cell r="G1711">
            <v>6468</v>
          </cell>
        </row>
        <row r="1712">
          <cell r="A1712" t="str">
            <v>33ERI08COM</v>
          </cell>
          <cell r="B1712" t="str">
            <v>ERI08COM</v>
          </cell>
          <cell r="C1712">
            <v>33</v>
          </cell>
          <cell r="D1712">
            <v>64.72</v>
          </cell>
          <cell r="E1712">
            <v>8112</v>
          </cell>
          <cell r="F1712">
            <v>7111</v>
          </cell>
          <cell r="G1712">
            <v>6485</v>
          </cell>
        </row>
        <row r="1713">
          <cell r="A1713" t="str">
            <v>34ERI08COM</v>
          </cell>
          <cell r="B1713" t="str">
            <v>ERI08COM</v>
          </cell>
          <cell r="C1713">
            <v>34</v>
          </cell>
          <cell r="D1713">
            <v>64.23</v>
          </cell>
          <cell r="E1713">
            <v>8145</v>
          </cell>
          <cell r="F1713">
            <v>7135</v>
          </cell>
          <cell r="G1713">
            <v>6502</v>
          </cell>
        </row>
        <row r="1714">
          <cell r="A1714" t="str">
            <v>35ERI08COM</v>
          </cell>
          <cell r="B1714" t="str">
            <v>ERI08COM</v>
          </cell>
          <cell r="C1714">
            <v>35</v>
          </cell>
          <cell r="D1714">
            <v>63.74</v>
          </cell>
          <cell r="E1714">
            <v>8178</v>
          </cell>
          <cell r="F1714">
            <v>7160</v>
          </cell>
          <cell r="G1714">
            <v>6520</v>
          </cell>
        </row>
        <row r="1715">
          <cell r="A1715" t="str">
            <v>36ERI08COM</v>
          </cell>
          <cell r="B1715" t="str">
            <v>ERI08COM</v>
          </cell>
          <cell r="C1715">
            <v>36</v>
          </cell>
          <cell r="D1715">
            <v>63.25</v>
          </cell>
          <cell r="E1715">
            <v>8211</v>
          </cell>
          <cell r="F1715">
            <v>7185</v>
          </cell>
          <cell r="G1715">
            <v>6539</v>
          </cell>
        </row>
        <row r="1716">
          <cell r="A1716" t="str">
            <v>37ERI08COM</v>
          </cell>
          <cell r="B1716" t="str">
            <v>ERI08COM</v>
          </cell>
          <cell r="C1716">
            <v>37</v>
          </cell>
          <cell r="D1716">
            <v>62.76</v>
          </cell>
          <cell r="E1716">
            <v>8246</v>
          </cell>
          <cell r="F1716">
            <v>7210</v>
          </cell>
          <cell r="G1716">
            <v>6558</v>
          </cell>
        </row>
        <row r="1717">
          <cell r="A1717" t="str">
            <v>38ERI08COM</v>
          </cell>
          <cell r="B1717" t="str">
            <v>ERI08COM</v>
          </cell>
          <cell r="C1717">
            <v>38</v>
          </cell>
          <cell r="D1717">
            <v>62.27</v>
          </cell>
          <cell r="E1717">
            <v>8281</v>
          </cell>
          <cell r="F1717">
            <v>7236</v>
          </cell>
          <cell r="G1717">
            <v>6577</v>
          </cell>
        </row>
        <row r="1718">
          <cell r="A1718" t="str">
            <v>39ERI08COM</v>
          </cell>
          <cell r="B1718" t="str">
            <v>ERI08COM</v>
          </cell>
          <cell r="C1718">
            <v>39</v>
          </cell>
          <cell r="D1718">
            <v>61.77</v>
          </cell>
          <cell r="E1718">
            <v>8316</v>
          </cell>
          <cell r="F1718">
            <v>7263</v>
          </cell>
          <cell r="G1718">
            <v>6597</v>
          </cell>
        </row>
        <row r="1719">
          <cell r="A1719" t="str">
            <v>40ERI08COM</v>
          </cell>
          <cell r="B1719" t="str">
            <v>ERI08COM</v>
          </cell>
          <cell r="C1719">
            <v>40</v>
          </cell>
          <cell r="D1719">
            <v>61.28</v>
          </cell>
          <cell r="E1719">
            <v>8353</v>
          </cell>
          <cell r="F1719">
            <v>7290</v>
          </cell>
          <cell r="G1719">
            <v>6618</v>
          </cell>
        </row>
        <row r="1720">
          <cell r="A1720" t="str">
            <v>41ERI08COM</v>
          </cell>
          <cell r="B1720" t="str">
            <v>ERI08COM</v>
          </cell>
          <cell r="C1720">
            <v>41</v>
          </cell>
          <cell r="D1720">
            <v>60.78</v>
          </cell>
          <cell r="E1720">
            <v>8390</v>
          </cell>
          <cell r="F1720">
            <v>7317</v>
          </cell>
          <cell r="G1720">
            <v>6639</v>
          </cell>
        </row>
        <row r="1721">
          <cell r="A1721" t="str">
            <v>42ERI08COM</v>
          </cell>
          <cell r="B1721" t="str">
            <v>ERI08COM</v>
          </cell>
          <cell r="C1721">
            <v>42</v>
          </cell>
          <cell r="D1721">
            <v>60.28</v>
          </cell>
          <cell r="E1721">
            <v>8428</v>
          </cell>
          <cell r="F1721">
            <v>7345</v>
          </cell>
          <cell r="G1721">
            <v>6661</v>
          </cell>
        </row>
        <row r="1722">
          <cell r="A1722" t="str">
            <v>43ERI08COM</v>
          </cell>
          <cell r="B1722" t="str">
            <v>ERI08COM</v>
          </cell>
          <cell r="C1722">
            <v>43</v>
          </cell>
          <cell r="D1722">
            <v>59.77</v>
          </cell>
          <cell r="E1722">
            <v>8467</v>
          </cell>
          <cell r="F1722">
            <v>7374</v>
          </cell>
          <cell r="G1722">
            <v>6683</v>
          </cell>
        </row>
        <row r="1723">
          <cell r="A1723" t="str">
            <v>44ERI08COM</v>
          </cell>
          <cell r="B1723" t="str">
            <v>ERI08COM</v>
          </cell>
          <cell r="C1723">
            <v>44</v>
          </cell>
          <cell r="D1723">
            <v>59.26</v>
          </cell>
          <cell r="E1723">
            <v>8507</v>
          </cell>
          <cell r="F1723">
            <v>7404</v>
          </cell>
          <cell r="G1723">
            <v>6707</v>
          </cell>
        </row>
        <row r="1724">
          <cell r="A1724" t="str">
            <v>45ERI08COM</v>
          </cell>
          <cell r="B1724" t="str">
            <v>ERI08COM</v>
          </cell>
          <cell r="C1724">
            <v>45</v>
          </cell>
          <cell r="D1724">
            <v>58.74</v>
          </cell>
          <cell r="E1724">
            <v>8547</v>
          </cell>
          <cell r="F1724">
            <v>7434</v>
          </cell>
          <cell r="G1724">
            <v>6730</v>
          </cell>
        </row>
        <row r="1725">
          <cell r="A1725" t="str">
            <v>5ERI09COM</v>
          </cell>
          <cell r="B1725" t="str">
            <v>ERI09COM</v>
          </cell>
          <cell r="C1725">
            <v>5</v>
          </cell>
          <cell r="D1725">
            <v>77.319999999999993</v>
          </cell>
          <cell r="E1725">
            <v>7437</v>
          </cell>
          <cell r="F1725">
            <v>6601</v>
          </cell>
          <cell r="G1725">
            <v>6198</v>
          </cell>
        </row>
        <row r="1726">
          <cell r="A1726" t="str">
            <v>6ERI09COM</v>
          </cell>
          <cell r="B1726" t="str">
            <v>ERI09COM</v>
          </cell>
          <cell r="C1726">
            <v>6</v>
          </cell>
          <cell r="D1726">
            <v>77.06</v>
          </cell>
          <cell r="E1726">
            <v>7450</v>
          </cell>
          <cell r="F1726">
            <v>6612</v>
          </cell>
          <cell r="G1726">
            <v>6199</v>
          </cell>
        </row>
        <row r="1727">
          <cell r="A1727" t="str">
            <v>7ERI09COM</v>
          </cell>
          <cell r="B1727" t="str">
            <v>ERI09COM</v>
          </cell>
          <cell r="C1727">
            <v>7</v>
          </cell>
          <cell r="D1727">
            <v>76.760000000000005</v>
          </cell>
          <cell r="E1727">
            <v>7465</v>
          </cell>
          <cell r="F1727">
            <v>6623</v>
          </cell>
          <cell r="G1727">
            <v>6201</v>
          </cell>
        </row>
        <row r="1728">
          <cell r="A1728" t="str">
            <v>8ERI09COM</v>
          </cell>
          <cell r="B1728" t="str">
            <v>ERI09COM</v>
          </cell>
          <cell r="C1728">
            <v>8</v>
          </cell>
          <cell r="D1728">
            <v>76.430000000000007</v>
          </cell>
          <cell r="E1728">
            <v>7480</v>
          </cell>
          <cell r="F1728">
            <v>6635</v>
          </cell>
          <cell r="G1728">
            <v>6204</v>
          </cell>
        </row>
        <row r="1729">
          <cell r="A1729" t="str">
            <v>9ERI09COM</v>
          </cell>
          <cell r="B1729" t="str">
            <v>ERI09COM</v>
          </cell>
          <cell r="C1729">
            <v>9</v>
          </cell>
          <cell r="D1729">
            <v>76.08</v>
          </cell>
          <cell r="E1729">
            <v>7497</v>
          </cell>
          <cell r="F1729">
            <v>6648</v>
          </cell>
          <cell r="G1729">
            <v>6208</v>
          </cell>
        </row>
        <row r="1730">
          <cell r="A1730" t="str">
            <v>10ERI09COM</v>
          </cell>
          <cell r="B1730" t="str">
            <v>ERI09COM</v>
          </cell>
          <cell r="C1730">
            <v>10</v>
          </cell>
          <cell r="D1730">
            <v>75.7</v>
          </cell>
          <cell r="E1730">
            <v>7515</v>
          </cell>
          <cell r="F1730">
            <v>6662</v>
          </cell>
          <cell r="G1730">
            <v>6212</v>
          </cell>
        </row>
        <row r="1731">
          <cell r="A1731" t="str">
            <v>11ERI09COM</v>
          </cell>
          <cell r="B1731" t="str">
            <v>ERI09COM</v>
          </cell>
          <cell r="C1731">
            <v>11</v>
          </cell>
          <cell r="D1731">
            <v>75.31</v>
          </cell>
          <cell r="E1731">
            <v>7533</v>
          </cell>
          <cell r="F1731">
            <v>6676</v>
          </cell>
          <cell r="G1731">
            <v>6218</v>
          </cell>
        </row>
        <row r="1732">
          <cell r="A1732" t="str">
            <v>12ERI09COM</v>
          </cell>
          <cell r="B1732" t="str">
            <v>ERI09COM</v>
          </cell>
          <cell r="C1732">
            <v>12</v>
          </cell>
          <cell r="D1732">
            <v>74.89</v>
          </cell>
          <cell r="E1732">
            <v>7553</v>
          </cell>
          <cell r="F1732">
            <v>6691</v>
          </cell>
          <cell r="G1732">
            <v>6224</v>
          </cell>
        </row>
        <row r="1733">
          <cell r="A1733" t="str">
            <v>13ERI09COM</v>
          </cell>
          <cell r="B1733" t="str">
            <v>ERI09COM</v>
          </cell>
          <cell r="C1733">
            <v>13</v>
          </cell>
          <cell r="D1733">
            <v>74.459999999999994</v>
          </cell>
          <cell r="E1733">
            <v>7573</v>
          </cell>
          <cell r="F1733">
            <v>6707</v>
          </cell>
          <cell r="G1733">
            <v>6231</v>
          </cell>
        </row>
        <row r="1734">
          <cell r="A1734" t="str">
            <v>14ERI09COM</v>
          </cell>
          <cell r="B1734" t="str">
            <v>ERI09COM</v>
          </cell>
          <cell r="C1734">
            <v>14</v>
          </cell>
          <cell r="D1734">
            <v>74.02</v>
          </cell>
          <cell r="E1734">
            <v>7594</v>
          </cell>
          <cell r="F1734">
            <v>6723</v>
          </cell>
          <cell r="G1734">
            <v>6238</v>
          </cell>
        </row>
        <row r="1735">
          <cell r="A1735" t="str">
            <v>15ERI09COM</v>
          </cell>
          <cell r="B1735" t="str">
            <v>ERI09COM</v>
          </cell>
          <cell r="C1735">
            <v>15</v>
          </cell>
          <cell r="D1735">
            <v>73.56</v>
          </cell>
          <cell r="E1735">
            <v>7616</v>
          </cell>
          <cell r="F1735">
            <v>6739</v>
          </cell>
          <cell r="G1735">
            <v>6246</v>
          </cell>
        </row>
        <row r="1736">
          <cell r="A1736" t="str">
            <v>16ERI09COM</v>
          </cell>
          <cell r="B1736" t="str">
            <v>ERI09COM</v>
          </cell>
          <cell r="C1736">
            <v>16</v>
          </cell>
          <cell r="D1736">
            <v>73.09</v>
          </cell>
          <cell r="E1736">
            <v>7639</v>
          </cell>
          <cell r="F1736">
            <v>6757</v>
          </cell>
          <cell r="G1736">
            <v>6255</v>
          </cell>
        </row>
        <row r="1737">
          <cell r="A1737" t="str">
            <v>17ERI09COM</v>
          </cell>
          <cell r="B1737" t="str">
            <v>ERI09COM</v>
          </cell>
          <cell r="C1737">
            <v>17</v>
          </cell>
          <cell r="D1737">
            <v>72.62</v>
          </cell>
          <cell r="E1737">
            <v>7662</v>
          </cell>
          <cell r="F1737">
            <v>6774</v>
          </cell>
          <cell r="G1737">
            <v>6265</v>
          </cell>
        </row>
        <row r="1738">
          <cell r="A1738" t="str">
            <v>18ERI09COM</v>
          </cell>
          <cell r="B1738" t="str">
            <v>ERI09COM</v>
          </cell>
          <cell r="C1738">
            <v>18</v>
          </cell>
          <cell r="D1738">
            <v>72.14</v>
          </cell>
          <cell r="E1738">
            <v>7686</v>
          </cell>
          <cell r="F1738">
            <v>6792</v>
          </cell>
          <cell r="G1738">
            <v>6275</v>
          </cell>
        </row>
        <row r="1739">
          <cell r="A1739" t="str">
            <v>19ERI09COM</v>
          </cell>
          <cell r="B1739" t="str">
            <v>ERI09COM</v>
          </cell>
          <cell r="C1739">
            <v>19</v>
          </cell>
          <cell r="D1739">
            <v>71.650000000000006</v>
          </cell>
          <cell r="E1739">
            <v>7711</v>
          </cell>
          <cell r="F1739">
            <v>6811</v>
          </cell>
          <cell r="G1739">
            <v>6286</v>
          </cell>
        </row>
        <row r="1740">
          <cell r="A1740" t="str">
            <v>20ERI09COM</v>
          </cell>
          <cell r="B1740" t="str">
            <v>ERI09COM</v>
          </cell>
          <cell r="C1740">
            <v>20</v>
          </cell>
          <cell r="D1740">
            <v>71.16</v>
          </cell>
          <cell r="E1740">
            <v>7736</v>
          </cell>
          <cell r="F1740">
            <v>6830</v>
          </cell>
          <cell r="G1740">
            <v>6297</v>
          </cell>
        </row>
        <row r="1741">
          <cell r="A1741" t="str">
            <v>21ERI09COM</v>
          </cell>
          <cell r="B1741" t="str">
            <v>ERI09COM</v>
          </cell>
          <cell r="C1741">
            <v>21</v>
          </cell>
          <cell r="D1741">
            <v>70.67</v>
          </cell>
          <cell r="E1741">
            <v>7762</v>
          </cell>
          <cell r="F1741">
            <v>6849</v>
          </cell>
          <cell r="G1741">
            <v>6308</v>
          </cell>
        </row>
        <row r="1742">
          <cell r="A1742" t="str">
            <v>22ERI09COM</v>
          </cell>
          <cell r="B1742" t="str">
            <v>ERI09COM</v>
          </cell>
          <cell r="C1742">
            <v>22</v>
          </cell>
          <cell r="D1742">
            <v>70.17</v>
          </cell>
          <cell r="E1742">
            <v>7788</v>
          </cell>
          <cell r="F1742">
            <v>6869</v>
          </cell>
          <cell r="G1742">
            <v>6321</v>
          </cell>
        </row>
        <row r="1743">
          <cell r="A1743" t="str">
            <v>23ERI09COM</v>
          </cell>
          <cell r="B1743" t="str">
            <v>ERI09COM</v>
          </cell>
          <cell r="C1743">
            <v>23</v>
          </cell>
          <cell r="D1743">
            <v>69.67</v>
          </cell>
          <cell r="E1743">
            <v>7815</v>
          </cell>
          <cell r="F1743">
            <v>6889</v>
          </cell>
          <cell r="G1743">
            <v>6333</v>
          </cell>
        </row>
        <row r="1744">
          <cell r="A1744" t="str">
            <v>24ERI09COM</v>
          </cell>
          <cell r="B1744" t="str">
            <v>ERI09COM</v>
          </cell>
          <cell r="C1744">
            <v>24</v>
          </cell>
          <cell r="D1744">
            <v>69.180000000000007</v>
          </cell>
          <cell r="E1744">
            <v>7842</v>
          </cell>
          <cell r="F1744">
            <v>6910</v>
          </cell>
          <cell r="G1744">
            <v>6346</v>
          </cell>
        </row>
        <row r="1745">
          <cell r="A1745" t="str">
            <v>25ERI09COM</v>
          </cell>
          <cell r="B1745" t="str">
            <v>ERI09COM</v>
          </cell>
          <cell r="C1745">
            <v>25</v>
          </cell>
          <cell r="D1745">
            <v>68.680000000000007</v>
          </cell>
          <cell r="E1745">
            <v>7870</v>
          </cell>
          <cell r="F1745">
            <v>6931</v>
          </cell>
          <cell r="G1745">
            <v>6360</v>
          </cell>
        </row>
        <row r="1746">
          <cell r="A1746" t="str">
            <v>26ERI09COM</v>
          </cell>
          <cell r="B1746" t="str">
            <v>ERI09COM</v>
          </cell>
          <cell r="C1746">
            <v>26</v>
          </cell>
          <cell r="D1746">
            <v>68.2</v>
          </cell>
          <cell r="E1746">
            <v>7899</v>
          </cell>
          <cell r="F1746">
            <v>6951</v>
          </cell>
          <cell r="G1746">
            <v>6374</v>
          </cell>
        </row>
        <row r="1747">
          <cell r="A1747" t="str">
            <v>27ERI09COM</v>
          </cell>
          <cell r="B1747" t="str">
            <v>ERI09COM</v>
          </cell>
          <cell r="C1747">
            <v>27</v>
          </cell>
          <cell r="D1747">
            <v>67.680000000000007</v>
          </cell>
          <cell r="E1747">
            <v>7928</v>
          </cell>
          <cell r="F1747">
            <v>6974</v>
          </cell>
          <cell r="G1747">
            <v>6389</v>
          </cell>
        </row>
        <row r="1748">
          <cell r="A1748" t="str">
            <v>28ERI09COM</v>
          </cell>
          <cell r="B1748" t="str">
            <v>ERI09COM</v>
          </cell>
          <cell r="C1748">
            <v>28</v>
          </cell>
          <cell r="D1748">
            <v>67.19</v>
          </cell>
          <cell r="E1748">
            <v>7957</v>
          </cell>
          <cell r="F1748">
            <v>6996</v>
          </cell>
          <cell r="G1748">
            <v>6403</v>
          </cell>
        </row>
        <row r="1749">
          <cell r="A1749" t="str">
            <v>29ERI09COM</v>
          </cell>
          <cell r="B1749" t="str">
            <v>ERI09COM</v>
          </cell>
          <cell r="C1749">
            <v>29</v>
          </cell>
          <cell r="D1749">
            <v>66.69</v>
          </cell>
          <cell r="E1749">
            <v>7987</v>
          </cell>
          <cell r="F1749">
            <v>7018</v>
          </cell>
          <cell r="G1749">
            <v>6419</v>
          </cell>
        </row>
        <row r="1750">
          <cell r="A1750" t="str">
            <v>30ERI09COM</v>
          </cell>
          <cell r="B1750" t="str">
            <v>ERI09COM</v>
          </cell>
          <cell r="C1750">
            <v>30</v>
          </cell>
          <cell r="D1750">
            <v>66.2</v>
          </cell>
          <cell r="E1750">
            <v>8018</v>
          </cell>
          <cell r="F1750">
            <v>7041</v>
          </cell>
          <cell r="G1750">
            <v>6435</v>
          </cell>
        </row>
        <row r="1751">
          <cell r="A1751" t="str">
            <v>31ERI09COM</v>
          </cell>
          <cell r="B1751" t="str">
            <v>ERI09COM</v>
          </cell>
          <cell r="C1751">
            <v>31</v>
          </cell>
          <cell r="D1751">
            <v>65.709999999999994</v>
          </cell>
          <cell r="E1751">
            <v>8049</v>
          </cell>
          <cell r="F1751">
            <v>7064</v>
          </cell>
          <cell r="G1751">
            <v>6451</v>
          </cell>
        </row>
        <row r="1752">
          <cell r="A1752" t="str">
            <v>32ERI09COM</v>
          </cell>
          <cell r="B1752" t="str">
            <v>ERI09COM</v>
          </cell>
          <cell r="C1752">
            <v>32</v>
          </cell>
          <cell r="D1752">
            <v>65.22</v>
          </cell>
          <cell r="E1752">
            <v>8080</v>
          </cell>
          <cell r="F1752">
            <v>7087</v>
          </cell>
          <cell r="G1752">
            <v>6468</v>
          </cell>
        </row>
        <row r="1753">
          <cell r="A1753" t="str">
            <v>33ERI09COM</v>
          </cell>
          <cell r="B1753" t="str">
            <v>ERI09COM</v>
          </cell>
          <cell r="C1753">
            <v>33</v>
          </cell>
          <cell r="D1753">
            <v>64.72</v>
          </cell>
          <cell r="E1753">
            <v>8112</v>
          </cell>
          <cell r="F1753">
            <v>7111</v>
          </cell>
          <cell r="G1753">
            <v>6485</v>
          </cell>
        </row>
        <row r="1754">
          <cell r="A1754" t="str">
            <v>34ERI09COM</v>
          </cell>
          <cell r="B1754" t="str">
            <v>ERI09COM</v>
          </cell>
          <cell r="C1754">
            <v>34</v>
          </cell>
          <cell r="D1754">
            <v>64.23</v>
          </cell>
          <cell r="E1754">
            <v>8145</v>
          </cell>
          <cell r="F1754">
            <v>7135</v>
          </cell>
          <cell r="G1754">
            <v>6502</v>
          </cell>
        </row>
        <row r="1755">
          <cell r="A1755" t="str">
            <v>35ERI09COM</v>
          </cell>
          <cell r="B1755" t="str">
            <v>ERI09COM</v>
          </cell>
          <cell r="C1755">
            <v>35</v>
          </cell>
          <cell r="D1755">
            <v>63.74</v>
          </cell>
          <cell r="E1755">
            <v>8178</v>
          </cell>
          <cell r="F1755">
            <v>7160</v>
          </cell>
          <cell r="G1755">
            <v>6520</v>
          </cell>
        </row>
        <row r="1756">
          <cell r="A1756" t="str">
            <v>36ERI09COM</v>
          </cell>
          <cell r="B1756" t="str">
            <v>ERI09COM</v>
          </cell>
          <cell r="C1756">
            <v>36</v>
          </cell>
          <cell r="D1756">
            <v>63.25</v>
          </cell>
          <cell r="E1756">
            <v>8211</v>
          </cell>
          <cell r="F1756">
            <v>7185</v>
          </cell>
          <cell r="G1756">
            <v>6539</v>
          </cell>
        </row>
        <row r="1757">
          <cell r="A1757" t="str">
            <v>37ERI09COM</v>
          </cell>
          <cell r="B1757" t="str">
            <v>ERI09COM</v>
          </cell>
          <cell r="C1757">
            <v>37</v>
          </cell>
          <cell r="D1757">
            <v>62.76</v>
          </cell>
          <cell r="E1757">
            <v>8246</v>
          </cell>
          <cell r="F1757">
            <v>7210</v>
          </cell>
          <cell r="G1757">
            <v>6558</v>
          </cell>
        </row>
        <row r="1758">
          <cell r="A1758" t="str">
            <v>38ERI09COM</v>
          </cell>
          <cell r="B1758" t="str">
            <v>ERI09COM</v>
          </cell>
          <cell r="C1758">
            <v>38</v>
          </cell>
          <cell r="D1758">
            <v>62.27</v>
          </cell>
          <cell r="E1758">
            <v>8281</v>
          </cell>
          <cell r="F1758">
            <v>7236</v>
          </cell>
          <cell r="G1758">
            <v>6577</v>
          </cell>
        </row>
        <row r="1759">
          <cell r="A1759" t="str">
            <v>39ERI09COM</v>
          </cell>
          <cell r="B1759" t="str">
            <v>ERI09COM</v>
          </cell>
          <cell r="C1759">
            <v>39</v>
          </cell>
          <cell r="D1759">
            <v>61.77</v>
          </cell>
          <cell r="E1759">
            <v>8316</v>
          </cell>
          <cell r="F1759">
            <v>7263</v>
          </cell>
          <cell r="G1759">
            <v>6597</v>
          </cell>
        </row>
        <row r="1760">
          <cell r="A1760" t="str">
            <v>40ERI09COM</v>
          </cell>
          <cell r="B1760" t="str">
            <v>ERI09COM</v>
          </cell>
          <cell r="C1760">
            <v>40</v>
          </cell>
          <cell r="D1760">
            <v>61.28</v>
          </cell>
          <cell r="E1760">
            <v>8353</v>
          </cell>
          <cell r="F1760">
            <v>7290</v>
          </cell>
          <cell r="G1760">
            <v>6618</v>
          </cell>
        </row>
        <row r="1761">
          <cell r="A1761" t="str">
            <v>41ERI09COM</v>
          </cell>
          <cell r="B1761" t="str">
            <v>ERI09COM</v>
          </cell>
          <cell r="C1761">
            <v>41</v>
          </cell>
          <cell r="D1761">
            <v>60.78</v>
          </cell>
          <cell r="E1761">
            <v>8390</v>
          </cell>
          <cell r="F1761">
            <v>7317</v>
          </cell>
          <cell r="G1761">
            <v>6639</v>
          </cell>
        </row>
        <row r="1762">
          <cell r="A1762" t="str">
            <v>42ERI09COM</v>
          </cell>
          <cell r="B1762" t="str">
            <v>ERI09COM</v>
          </cell>
          <cell r="C1762">
            <v>42</v>
          </cell>
          <cell r="D1762">
            <v>60.28</v>
          </cell>
          <cell r="E1762">
            <v>8428</v>
          </cell>
          <cell r="F1762">
            <v>7345</v>
          </cell>
          <cell r="G1762">
            <v>6661</v>
          </cell>
        </row>
        <row r="1763">
          <cell r="A1763" t="str">
            <v>43ERI09COM</v>
          </cell>
          <cell r="B1763" t="str">
            <v>ERI09COM</v>
          </cell>
          <cell r="C1763">
            <v>43</v>
          </cell>
          <cell r="D1763">
            <v>59.77</v>
          </cell>
          <cell r="E1763">
            <v>8467</v>
          </cell>
          <cell r="F1763">
            <v>7374</v>
          </cell>
          <cell r="G1763">
            <v>6683</v>
          </cell>
        </row>
        <row r="1764">
          <cell r="A1764" t="str">
            <v>44ERI09COM</v>
          </cell>
          <cell r="B1764" t="str">
            <v>ERI09COM</v>
          </cell>
          <cell r="C1764">
            <v>44</v>
          </cell>
          <cell r="D1764">
            <v>59.26</v>
          </cell>
          <cell r="E1764">
            <v>8507</v>
          </cell>
          <cell r="F1764">
            <v>7404</v>
          </cell>
          <cell r="G1764">
            <v>6707</v>
          </cell>
        </row>
        <row r="1765">
          <cell r="A1765" t="str">
            <v>45ERI09COM</v>
          </cell>
          <cell r="B1765" t="str">
            <v>ERI09COM</v>
          </cell>
          <cell r="C1765">
            <v>45</v>
          </cell>
          <cell r="D1765">
            <v>58.74</v>
          </cell>
          <cell r="E1765">
            <v>8547</v>
          </cell>
          <cell r="F1765">
            <v>7434</v>
          </cell>
          <cell r="G1765">
            <v>6730</v>
          </cell>
        </row>
        <row r="1766">
          <cell r="A1766" t="str">
            <v>5ERI10COM</v>
          </cell>
          <cell r="B1766" t="str">
            <v>ERI10COM</v>
          </cell>
          <cell r="C1766">
            <v>5</v>
          </cell>
          <cell r="D1766">
            <v>77.319999999999993</v>
          </cell>
          <cell r="E1766">
            <v>7437</v>
          </cell>
          <cell r="F1766">
            <v>6601</v>
          </cell>
          <cell r="G1766">
            <v>6198</v>
          </cell>
        </row>
        <row r="1767">
          <cell r="A1767" t="str">
            <v>6ERI10COM</v>
          </cell>
          <cell r="B1767" t="str">
            <v>ERI10COM</v>
          </cell>
          <cell r="C1767">
            <v>6</v>
          </cell>
          <cell r="D1767">
            <v>77.06</v>
          </cell>
          <cell r="E1767">
            <v>7450</v>
          </cell>
          <cell r="F1767">
            <v>6612</v>
          </cell>
          <cell r="G1767">
            <v>6199</v>
          </cell>
        </row>
        <row r="1768">
          <cell r="A1768" t="str">
            <v>7ERI10COM</v>
          </cell>
          <cell r="B1768" t="str">
            <v>ERI10COM</v>
          </cell>
          <cell r="C1768">
            <v>7</v>
          </cell>
          <cell r="D1768">
            <v>76.760000000000005</v>
          </cell>
          <cell r="E1768">
            <v>7465</v>
          </cell>
          <cell r="F1768">
            <v>6623</v>
          </cell>
          <cell r="G1768">
            <v>6201</v>
          </cell>
        </row>
        <row r="1769">
          <cell r="A1769" t="str">
            <v>8ERI10COM</v>
          </cell>
          <cell r="B1769" t="str">
            <v>ERI10COM</v>
          </cell>
          <cell r="C1769">
            <v>8</v>
          </cell>
          <cell r="D1769">
            <v>76.430000000000007</v>
          </cell>
          <cell r="E1769">
            <v>7480</v>
          </cell>
          <cell r="F1769">
            <v>6635</v>
          </cell>
          <cell r="G1769">
            <v>6204</v>
          </cell>
        </row>
        <row r="1770">
          <cell r="A1770" t="str">
            <v>9ERI10COM</v>
          </cell>
          <cell r="B1770" t="str">
            <v>ERI10COM</v>
          </cell>
          <cell r="C1770">
            <v>9</v>
          </cell>
          <cell r="D1770">
            <v>76.08</v>
          </cell>
          <cell r="E1770">
            <v>7497</v>
          </cell>
          <cell r="F1770">
            <v>6648</v>
          </cell>
          <cell r="G1770">
            <v>6208</v>
          </cell>
        </row>
        <row r="1771">
          <cell r="A1771" t="str">
            <v>10ERI10COM</v>
          </cell>
          <cell r="B1771" t="str">
            <v>ERI10COM</v>
          </cell>
          <cell r="C1771">
            <v>10</v>
          </cell>
          <cell r="D1771">
            <v>75.7</v>
          </cell>
          <cell r="E1771">
            <v>7515</v>
          </cell>
          <cell r="F1771">
            <v>6662</v>
          </cell>
          <cell r="G1771">
            <v>6212</v>
          </cell>
        </row>
        <row r="1772">
          <cell r="A1772" t="str">
            <v>11ERI10COM</v>
          </cell>
          <cell r="B1772" t="str">
            <v>ERI10COM</v>
          </cell>
          <cell r="C1772">
            <v>11</v>
          </cell>
          <cell r="D1772">
            <v>75.31</v>
          </cell>
          <cell r="E1772">
            <v>7533</v>
          </cell>
          <cell r="F1772">
            <v>6676</v>
          </cell>
          <cell r="G1772">
            <v>6218</v>
          </cell>
        </row>
        <row r="1773">
          <cell r="A1773" t="str">
            <v>12ERI10COM</v>
          </cell>
          <cell r="B1773" t="str">
            <v>ERI10COM</v>
          </cell>
          <cell r="C1773">
            <v>12</v>
          </cell>
          <cell r="D1773">
            <v>74.89</v>
          </cell>
          <cell r="E1773">
            <v>7553</v>
          </cell>
          <cell r="F1773">
            <v>6691</v>
          </cell>
          <cell r="G1773">
            <v>6224</v>
          </cell>
        </row>
        <row r="1774">
          <cell r="A1774" t="str">
            <v>13ERI10COM</v>
          </cell>
          <cell r="B1774" t="str">
            <v>ERI10COM</v>
          </cell>
          <cell r="C1774">
            <v>13</v>
          </cell>
          <cell r="D1774">
            <v>74.459999999999994</v>
          </cell>
          <cell r="E1774">
            <v>7573</v>
          </cell>
          <cell r="F1774">
            <v>6707</v>
          </cell>
          <cell r="G1774">
            <v>6231</v>
          </cell>
        </row>
        <row r="1775">
          <cell r="A1775" t="str">
            <v>14ERI10COM</v>
          </cell>
          <cell r="B1775" t="str">
            <v>ERI10COM</v>
          </cell>
          <cell r="C1775">
            <v>14</v>
          </cell>
          <cell r="D1775">
            <v>74.02</v>
          </cell>
          <cell r="E1775">
            <v>7594</v>
          </cell>
          <cell r="F1775">
            <v>6723</v>
          </cell>
          <cell r="G1775">
            <v>6238</v>
          </cell>
        </row>
        <row r="1776">
          <cell r="A1776" t="str">
            <v>15ERI10COM</v>
          </cell>
          <cell r="B1776" t="str">
            <v>ERI10COM</v>
          </cell>
          <cell r="C1776">
            <v>15</v>
          </cell>
          <cell r="D1776">
            <v>73.56</v>
          </cell>
          <cell r="E1776">
            <v>7616</v>
          </cell>
          <cell r="F1776">
            <v>6739</v>
          </cell>
          <cell r="G1776">
            <v>6246</v>
          </cell>
        </row>
        <row r="1777">
          <cell r="A1777" t="str">
            <v>16ERI10COM</v>
          </cell>
          <cell r="B1777" t="str">
            <v>ERI10COM</v>
          </cell>
          <cell r="C1777">
            <v>16</v>
          </cell>
          <cell r="D1777">
            <v>73.09</v>
          </cell>
          <cell r="E1777">
            <v>7639</v>
          </cell>
          <cell r="F1777">
            <v>6757</v>
          </cell>
          <cell r="G1777">
            <v>6255</v>
          </cell>
        </row>
        <row r="1778">
          <cell r="A1778" t="str">
            <v>17ERI10COM</v>
          </cell>
          <cell r="B1778" t="str">
            <v>ERI10COM</v>
          </cell>
          <cell r="C1778">
            <v>17</v>
          </cell>
          <cell r="D1778">
            <v>72.62</v>
          </cell>
          <cell r="E1778">
            <v>7662</v>
          </cell>
          <cell r="F1778">
            <v>6774</v>
          </cell>
          <cell r="G1778">
            <v>6265</v>
          </cell>
        </row>
        <row r="1779">
          <cell r="A1779" t="str">
            <v>18ERI10COM</v>
          </cell>
          <cell r="B1779" t="str">
            <v>ERI10COM</v>
          </cell>
          <cell r="C1779">
            <v>18</v>
          </cell>
          <cell r="D1779">
            <v>72.14</v>
          </cell>
          <cell r="E1779">
            <v>7686</v>
          </cell>
          <cell r="F1779">
            <v>6792</v>
          </cell>
          <cell r="G1779">
            <v>6275</v>
          </cell>
        </row>
        <row r="1780">
          <cell r="A1780" t="str">
            <v>19ERI10COM</v>
          </cell>
          <cell r="B1780" t="str">
            <v>ERI10COM</v>
          </cell>
          <cell r="C1780">
            <v>19</v>
          </cell>
          <cell r="D1780">
            <v>71.650000000000006</v>
          </cell>
          <cell r="E1780">
            <v>7711</v>
          </cell>
          <cell r="F1780">
            <v>6811</v>
          </cell>
          <cell r="G1780">
            <v>6286</v>
          </cell>
        </row>
        <row r="1781">
          <cell r="A1781" t="str">
            <v>20ERI10COM</v>
          </cell>
          <cell r="B1781" t="str">
            <v>ERI10COM</v>
          </cell>
          <cell r="C1781">
            <v>20</v>
          </cell>
          <cell r="D1781">
            <v>71.16</v>
          </cell>
          <cell r="E1781">
            <v>7736</v>
          </cell>
          <cell r="F1781">
            <v>6830</v>
          </cell>
          <cell r="G1781">
            <v>6297</v>
          </cell>
        </row>
        <row r="1782">
          <cell r="A1782" t="str">
            <v>21ERI10COM</v>
          </cell>
          <cell r="B1782" t="str">
            <v>ERI10COM</v>
          </cell>
          <cell r="C1782">
            <v>21</v>
          </cell>
          <cell r="D1782">
            <v>70.67</v>
          </cell>
          <cell r="E1782">
            <v>7762</v>
          </cell>
          <cell r="F1782">
            <v>6849</v>
          </cell>
          <cell r="G1782">
            <v>6308</v>
          </cell>
        </row>
        <row r="1783">
          <cell r="A1783" t="str">
            <v>22ERI10COM</v>
          </cell>
          <cell r="B1783" t="str">
            <v>ERI10COM</v>
          </cell>
          <cell r="C1783">
            <v>22</v>
          </cell>
          <cell r="D1783">
            <v>70.17</v>
          </cell>
          <cell r="E1783">
            <v>7788</v>
          </cell>
          <cell r="F1783">
            <v>6869</v>
          </cell>
          <cell r="G1783">
            <v>6321</v>
          </cell>
        </row>
        <row r="1784">
          <cell r="A1784" t="str">
            <v>23ERI10COM</v>
          </cell>
          <cell r="B1784" t="str">
            <v>ERI10COM</v>
          </cell>
          <cell r="C1784">
            <v>23</v>
          </cell>
          <cell r="D1784">
            <v>69.67</v>
          </cell>
          <cell r="E1784">
            <v>7815</v>
          </cell>
          <cell r="F1784">
            <v>6889</v>
          </cell>
          <cell r="G1784">
            <v>6333</v>
          </cell>
        </row>
        <row r="1785">
          <cell r="A1785" t="str">
            <v>24ERI10COM</v>
          </cell>
          <cell r="B1785" t="str">
            <v>ERI10COM</v>
          </cell>
          <cell r="C1785">
            <v>24</v>
          </cell>
          <cell r="D1785">
            <v>69.180000000000007</v>
          </cell>
          <cell r="E1785">
            <v>7842</v>
          </cell>
          <cell r="F1785">
            <v>6910</v>
          </cell>
          <cell r="G1785">
            <v>6346</v>
          </cell>
        </row>
        <row r="1786">
          <cell r="A1786" t="str">
            <v>25ERI10COM</v>
          </cell>
          <cell r="B1786" t="str">
            <v>ERI10COM</v>
          </cell>
          <cell r="C1786">
            <v>25</v>
          </cell>
          <cell r="D1786">
            <v>68.680000000000007</v>
          </cell>
          <cell r="E1786">
            <v>7870</v>
          </cell>
          <cell r="F1786">
            <v>6931</v>
          </cell>
          <cell r="G1786">
            <v>6360</v>
          </cell>
        </row>
        <row r="1787">
          <cell r="A1787" t="str">
            <v>26ERI10COM</v>
          </cell>
          <cell r="B1787" t="str">
            <v>ERI10COM</v>
          </cell>
          <cell r="C1787">
            <v>26</v>
          </cell>
          <cell r="D1787">
            <v>68.2</v>
          </cell>
          <cell r="E1787">
            <v>7899</v>
          </cell>
          <cell r="F1787">
            <v>6951</v>
          </cell>
          <cell r="G1787">
            <v>6374</v>
          </cell>
        </row>
        <row r="1788">
          <cell r="A1788" t="str">
            <v>27ERI10COM</v>
          </cell>
          <cell r="B1788" t="str">
            <v>ERI10COM</v>
          </cell>
          <cell r="C1788">
            <v>27</v>
          </cell>
          <cell r="D1788">
            <v>67.680000000000007</v>
          </cell>
          <cell r="E1788">
            <v>7928</v>
          </cell>
          <cell r="F1788">
            <v>6974</v>
          </cell>
          <cell r="G1788">
            <v>6389</v>
          </cell>
        </row>
        <row r="1789">
          <cell r="A1789" t="str">
            <v>28ERI10COM</v>
          </cell>
          <cell r="B1789" t="str">
            <v>ERI10COM</v>
          </cell>
          <cell r="C1789">
            <v>28</v>
          </cell>
          <cell r="D1789">
            <v>67.19</v>
          </cell>
          <cell r="E1789">
            <v>7957</v>
          </cell>
          <cell r="F1789">
            <v>6996</v>
          </cell>
          <cell r="G1789">
            <v>6403</v>
          </cell>
        </row>
        <row r="1790">
          <cell r="A1790" t="str">
            <v>29ERI10COM</v>
          </cell>
          <cell r="B1790" t="str">
            <v>ERI10COM</v>
          </cell>
          <cell r="C1790">
            <v>29</v>
          </cell>
          <cell r="D1790">
            <v>66.69</v>
          </cell>
          <cell r="E1790">
            <v>7987</v>
          </cell>
          <cell r="F1790">
            <v>7018</v>
          </cell>
          <cell r="G1790">
            <v>6419</v>
          </cell>
        </row>
        <row r="1791">
          <cell r="A1791" t="str">
            <v>30ERI10COM</v>
          </cell>
          <cell r="B1791" t="str">
            <v>ERI10COM</v>
          </cell>
          <cell r="C1791">
            <v>30</v>
          </cell>
          <cell r="D1791">
            <v>66.2</v>
          </cell>
          <cell r="E1791">
            <v>8018</v>
          </cell>
          <cell r="F1791">
            <v>7041</v>
          </cell>
          <cell r="G1791">
            <v>6435</v>
          </cell>
        </row>
        <row r="1792">
          <cell r="A1792" t="str">
            <v>31ERI10COM</v>
          </cell>
          <cell r="B1792" t="str">
            <v>ERI10COM</v>
          </cell>
          <cell r="C1792">
            <v>31</v>
          </cell>
          <cell r="D1792">
            <v>65.709999999999994</v>
          </cell>
          <cell r="E1792">
            <v>8049</v>
          </cell>
          <cell r="F1792">
            <v>7064</v>
          </cell>
          <cell r="G1792">
            <v>6451</v>
          </cell>
        </row>
        <row r="1793">
          <cell r="A1793" t="str">
            <v>32ERI10COM</v>
          </cell>
          <cell r="B1793" t="str">
            <v>ERI10COM</v>
          </cell>
          <cell r="C1793">
            <v>32</v>
          </cell>
          <cell r="D1793">
            <v>65.22</v>
          </cell>
          <cell r="E1793">
            <v>8080</v>
          </cell>
          <cell r="F1793">
            <v>7087</v>
          </cell>
          <cell r="G1793">
            <v>6468</v>
          </cell>
        </row>
        <row r="1794">
          <cell r="A1794" t="str">
            <v>33ERI10COM</v>
          </cell>
          <cell r="B1794" t="str">
            <v>ERI10COM</v>
          </cell>
          <cell r="C1794">
            <v>33</v>
          </cell>
          <cell r="D1794">
            <v>64.72</v>
          </cell>
          <cell r="E1794">
            <v>8112</v>
          </cell>
          <cell r="F1794">
            <v>7111</v>
          </cell>
          <cell r="G1794">
            <v>6485</v>
          </cell>
        </row>
        <row r="1795">
          <cell r="A1795" t="str">
            <v>34ERI10COM</v>
          </cell>
          <cell r="B1795" t="str">
            <v>ERI10COM</v>
          </cell>
          <cell r="C1795">
            <v>34</v>
          </cell>
          <cell r="D1795">
            <v>64.23</v>
          </cell>
          <cell r="E1795">
            <v>8145</v>
          </cell>
          <cell r="F1795">
            <v>7135</v>
          </cell>
          <cell r="G1795">
            <v>6502</v>
          </cell>
        </row>
        <row r="1796">
          <cell r="A1796" t="str">
            <v>35ERI10COM</v>
          </cell>
          <cell r="B1796" t="str">
            <v>ERI10COM</v>
          </cell>
          <cell r="C1796">
            <v>35</v>
          </cell>
          <cell r="D1796">
            <v>63.74</v>
          </cell>
          <cell r="E1796">
            <v>8178</v>
          </cell>
          <cell r="F1796">
            <v>7160</v>
          </cell>
          <cell r="G1796">
            <v>6520</v>
          </cell>
        </row>
        <row r="1797">
          <cell r="A1797" t="str">
            <v>36ERI10COM</v>
          </cell>
          <cell r="B1797" t="str">
            <v>ERI10COM</v>
          </cell>
          <cell r="C1797">
            <v>36</v>
          </cell>
          <cell r="D1797">
            <v>63.25</v>
          </cell>
          <cell r="E1797">
            <v>8211</v>
          </cell>
          <cell r="F1797">
            <v>7185</v>
          </cell>
          <cell r="G1797">
            <v>6539</v>
          </cell>
        </row>
        <row r="1798">
          <cell r="A1798" t="str">
            <v>37ERI10COM</v>
          </cell>
          <cell r="B1798" t="str">
            <v>ERI10COM</v>
          </cell>
          <cell r="C1798">
            <v>37</v>
          </cell>
          <cell r="D1798">
            <v>62.76</v>
          </cell>
          <cell r="E1798">
            <v>8246</v>
          </cell>
          <cell r="F1798">
            <v>7210</v>
          </cell>
          <cell r="G1798">
            <v>6558</v>
          </cell>
        </row>
        <row r="1799">
          <cell r="A1799" t="str">
            <v>38ERI10COM</v>
          </cell>
          <cell r="B1799" t="str">
            <v>ERI10COM</v>
          </cell>
          <cell r="C1799">
            <v>38</v>
          </cell>
          <cell r="D1799">
            <v>62.27</v>
          </cell>
          <cell r="E1799">
            <v>8281</v>
          </cell>
          <cell r="F1799">
            <v>7236</v>
          </cell>
          <cell r="G1799">
            <v>6577</v>
          </cell>
        </row>
        <row r="1800">
          <cell r="A1800" t="str">
            <v>39ERI10COM</v>
          </cell>
          <cell r="B1800" t="str">
            <v>ERI10COM</v>
          </cell>
          <cell r="C1800">
            <v>39</v>
          </cell>
          <cell r="D1800">
            <v>61.77</v>
          </cell>
          <cell r="E1800">
            <v>8316</v>
          </cell>
          <cell r="F1800">
            <v>7263</v>
          </cell>
          <cell r="G1800">
            <v>6597</v>
          </cell>
        </row>
        <row r="1801">
          <cell r="A1801" t="str">
            <v>40ERI10COM</v>
          </cell>
          <cell r="B1801" t="str">
            <v>ERI10COM</v>
          </cell>
          <cell r="C1801">
            <v>40</v>
          </cell>
          <cell r="D1801">
            <v>61.28</v>
          </cell>
          <cell r="E1801">
            <v>8353</v>
          </cell>
          <cell r="F1801">
            <v>7290</v>
          </cell>
          <cell r="G1801">
            <v>6618</v>
          </cell>
        </row>
        <row r="1802">
          <cell r="A1802" t="str">
            <v>41ERI10COM</v>
          </cell>
          <cell r="B1802" t="str">
            <v>ERI10COM</v>
          </cell>
          <cell r="C1802">
            <v>41</v>
          </cell>
          <cell r="D1802">
            <v>60.78</v>
          </cell>
          <cell r="E1802">
            <v>8390</v>
          </cell>
          <cell r="F1802">
            <v>7317</v>
          </cell>
          <cell r="G1802">
            <v>6639</v>
          </cell>
        </row>
        <row r="1803">
          <cell r="A1803" t="str">
            <v>42ERI10COM</v>
          </cell>
          <cell r="B1803" t="str">
            <v>ERI10COM</v>
          </cell>
          <cell r="C1803">
            <v>42</v>
          </cell>
          <cell r="D1803">
            <v>60.28</v>
          </cell>
          <cell r="E1803">
            <v>8428</v>
          </cell>
          <cell r="F1803">
            <v>7345</v>
          </cell>
          <cell r="G1803">
            <v>6661</v>
          </cell>
        </row>
        <row r="1804">
          <cell r="A1804" t="str">
            <v>43ERI10COM</v>
          </cell>
          <cell r="B1804" t="str">
            <v>ERI10COM</v>
          </cell>
          <cell r="C1804">
            <v>43</v>
          </cell>
          <cell r="D1804">
            <v>59.77</v>
          </cell>
          <cell r="E1804">
            <v>8467</v>
          </cell>
          <cell r="F1804">
            <v>7374</v>
          </cell>
          <cell r="G1804">
            <v>6683</v>
          </cell>
        </row>
        <row r="1805">
          <cell r="A1805" t="str">
            <v>44ERI10COM</v>
          </cell>
          <cell r="B1805" t="str">
            <v>ERI10COM</v>
          </cell>
          <cell r="C1805">
            <v>44</v>
          </cell>
          <cell r="D1805">
            <v>59.26</v>
          </cell>
          <cell r="E1805">
            <v>8507</v>
          </cell>
          <cell r="F1805">
            <v>7404</v>
          </cell>
          <cell r="G1805">
            <v>6707</v>
          </cell>
        </row>
        <row r="1806">
          <cell r="A1806" t="str">
            <v>45ERI10COM</v>
          </cell>
          <cell r="B1806" t="str">
            <v>ERI10COM</v>
          </cell>
          <cell r="C1806">
            <v>45</v>
          </cell>
          <cell r="D1806">
            <v>58.74</v>
          </cell>
          <cell r="E1806">
            <v>8547</v>
          </cell>
          <cell r="F1806">
            <v>7434</v>
          </cell>
          <cell r="G1806">
            <v>6730</v>
          </cell>
        </row>
        <row r="1807">
          <cell r="A1807" t="str">
            <v>0ALT01</v>
          </cell>
          <cell r="B1807" t="str">
            <v>ALT01</v>
          </cell>
          <cell r="C1807">
            <v>0</v>
          </cell>
          <cell r="D1807">
            <v>17.84</v>
          </cell>
          <cell r="E1807">
            <v>11229</v>
          </cell>
          <cell r="F1807">
            <v>10100</v>
          </cell>
          <cell r="G1807">
            <v>9590</v>
          </cell>
        </row>
        <row r="1808">
          <cell r="A1808" t="str">
            <v>1ALT01</v>
          </cell>
          <cell r="B1808" t="str">
            <v>ALT01</v>
          </cell>
          <cell r="C1808">
            <v>1</v>
          </cell>
          <cell r="D1808">
            <v>17.850000000000001</v>
          </cell>
          <cell r="E1808">
            <v>11240</v>
          </cell>
          <cell r="F1808">
            <v>10107</v>
          </cell>
          <cell r="G1808">
            <v>9595</v>
          </cell>
        </row>
        <row r="1809">
          <cell r="A1809" t="str">
            <v>2ALT01</v>
          </cell>
          <cell r="B1809" t="str">
            <v>ALT01</v>
          </cell>
          <cell r="C1809">
            <v>2</v>
          </cell>
          <cell r="D1809">
            <v>17.850000000000001</v>
          </cell>
          <cell r="E1809">
            <v>11256</v>
          </cell>
          <cell r="F1809">
            <v>10119</v>
          </cell>
          <cell r="G1809">
            <v>9605</v>
          </cell>
        </row>
        <row r="1810">
          <cell r="A1810" t="str">
            <v>3ALT01</v>
          </cell>
          <cell r="B1810" t="str">
            <v>ALT01</v>
          </cell>
          <cell r="C1810">
            <v>3</v>
          </cell>
          <cell r="D1810">
            <v>17.850000000000001</v>
          </cell>
          <cell r="E1810">
            <v>11272</v>
          </cell>
          <cell r="F1810">
            <v>10131</v>
          </cell>
          <cell r="G1810">
            <v>9614</v>
          </cell>
        </row>
        <row r="1811">
          <cell r="A1811" t="str">
            <v>4ALT01</v>
          </cell>
          <cell r="B1811" t="str">
            <v>ALT01</v>
          </cell>
          <cell r="C1811">
            <v>4</v>
          </cell>
          <cell r="D1811">
            <v>17.850000000000001</v>
          </cell>
          <cell r="E1811">
            <v>11288</v>
          </cell>
          <cell r="F1811">
            <v>10144</v>
          </cell>
          <cell r="G1811">
            <v>9624</v>
          </cell>
        </row>
        <row r="1812">
          <cell r="A1812" t="str">
            <v>5ALT01</v>
          </cell>
          <cell r="B1812" t="str">
            <v>ALT01</v>
          </cell>
          <cell r="C1812">
            <v>5</v>
          </cell>
          <cell r="D1812">
            <v>17.850000000000001</v>
          </cell>
          <cell r="E1812">
            <v>11304</v>
          </cell>
          <cell r="F1812">
            <v>10156</v>
          </cell>
          <cell r="G1812">
            <v>9634</v>
          </cell>
        </row>
        <row r="1813">
          <cell r="A1813" t="str">
            <v>6ALT01</v>
          </cell>
          <cell r="B1813" t="str">
            <v>ALT01</v>
          </cell>
          <cell r="C1813">
            <v>6</v>
          </cell>
          <cell r="D1813">
            <v>17.850000000000001</v>
          </cell>
          <cell r="E1813">
            <v>11320</v>
          </cell>
          <cell r="F1813">
            <v>10168</v>
          </cell>
          <cell r="G1813">
            <v>9643</v>
          </cell>
        </row>
        <row r="1814">
          <cell r="A1814" t="str">
            <v>7ALT01</v>
          </cell>
          <cell r="B1814" t="str">
            <v>ALT01</v>
          </cell>
          <cell r="C1814">
            <v>7</v>
          </cell>
          <cell r="D1814">
            <v>17.77</v>
          </cell>
          <cell r="E1814">
            <v>11337</v>
          </cell>
          <cell r="F1814">
            <v>10180</v>
          </cell>
          <cell r="G1814">
            <v>9653</v>
          </cell>
        </row>
        <row r="1815">
          <cell r="A1815" t="str">
            <v>8ALT01</v>
          </cell>
          <cell r="B1815" t="str">
            <v>ALT01</v>
          </cell>
          <cell r="C1815">
            <v>8</v>
          </cell>
          <cell r="D1815">
            <v>17.68</v>
          </cell>
          <cell r="E1815">
            <v>11356</v>
          </cell>
          <cell r="F1815">
            <v>10193</v>
          </cell>
          <cell r="G1815">
            <v>9663</v>
          </cell>
        </row>
        <row r="1816">
          <cell r="A1816" t="str">
            <v>9ALT01</v>
          </cell>
          <cell r="B1816" t="str">
            <v>ALT01</v>
          </cell>
          <cell r="C1816">
            <v>9</v>
          </cell>
          <cell r="D1816">
            <v>17.59</v>
          </cell>
          <cell r="E1816">
            <v>11377</v>
          </cell>
          <cell r="F1816">
            <v>10208</v>
          </cell>
          <cell r="G1816">
            <v>9672</v>
          </cell>
        </row>
        <row r="1817">
          <cell r="A1817" t="str">
            <v>10ALT01</v>
          </cell>
          <cell r="B1817" t="str">
            <v>ALT01</v>
          </cell>
          <cell r="C1817">
            <v>10</v>
          </cell>
          <cell r="D1817">
            <v>17.5</v>
          </cell>
          <cell r="E1817">
            <v>11396</v>
          </cell>
          <cell r="F1817">
            <v>10222</v>
          </cell>
          <cell r="G1817">
            <v>9682</v>
          </cell>
        </row>
        <row r="1818">
          <cell r="A1818" t="str">
            <v>11ALT01</v>
          </cell>
          <cell r="B1818" t="str">
            <v>ALT01</v>
          </cell>
          <cell r="C1818">
            <v>11</v>
          </cell>
          <cell r="D1818">
            <v>17.329999999999998</v>
          </cell>
          <cell r="E1818">
            <v>11423</v>
          </cell>
          <cell r="F1818">
            <v>10241</v>
          </cell>
          <cell r="G1818">
            <v>9697</v>
          </cell>
        </row>
        <row r="1819">
          <cell r="A1819" t="str">
            <v>12ALT01</v>
          </cell>
          <cell r="B1819" t="str">
            <v>ALT01</v>
          </cell>
          <cell r="C1819">
            <v>12</v>
          </cell>
          <cell r="D1819">
            <v>17.149999999999999</v>
          </cell>
          <cell r="E1819">
            <v>11448</v>
          </cell>
          <cell r="F1819">
            <v>10261</v>
          </cell>
          <cell r="G1819">
            <v>9711</v>
          </cell>
        </row>
        <row r="1820">
          <cell r="A1820" t="str">
            <v>13ALT01</v>
          </cell>
          <cell r="B1820" t="str">
            <v>ALT01</v>
          </cell>
          <cell r="C1820">
            <v>13</v>
          </cell>
          <cell r="D1820">
            <v>17.010000000000002</v>
          </cell>
          <cell r="E1820">
            <v>11469</v>
          </cell>
          <cell r="F1820">
            <v>10276</v>
          </cell>
          <cell r="G1820">
            <v>9721</v>
          </cell>
        </row>
        <row r="1821">
          <cell r="A1821" t="str">
            <v>14ALT01</v>
          </cell>
          <cell r="B1821" t="str">
            <v>ALT01</v>
          </cell>
          <cell r="C1821">
            <v>14</v>
          </cell>
          <cell r="D1821">
            <v>16.84</v>
          </cell>
          <cell r="E1821">
            <v>11498</v>
          </cell>
          <cell r="F1821">
            <v>10297</v>
          </cell>
          <cell r="G1821">
            <v>9737</v>
          </cell>
        </row>
        <row r="1822">
          <cell r="A1822" t="str">
            <v>15ALT01</v>
          </cell>
          <cell r="B1822" t="str">
            <v>ALT01</v>
          </cell>
          <cell r="C1822">
            <v>15</v>
          </cell>
          <cell r="D1822">
            <v>16.72</v>
          </cell>
          <cell r="E1822">
            <v>11522</v>
          </cell>
          <cell r="F1822">
            <v>10315</v>
          </cell>
          <cell r="G1822">
            <v>9750</v>
          </cell>
        </row>
        <row r="1823">
          <cell r="A1823" t="str">
            <v>16ALT01</v>
          </cell>
          <cell r="B1823" t="str">
            <v>ALT01</v>
          </cell>
          <cell r="C1823">
            <v>16</v>
          </cell>
          <cell r="D1823">
            <v>16.559999999999999</v>
          </cell>
          <cell r="E1823">
            <v>11547</v>
          </cell>
          <cell r="F1823">
            <v>10333</v>
          </cell>
          <cell r="G1823">
            <v>9764</v>
          </cell>
        </row>
        <row r="1824">
          <cell r="A1824" t="str">
            <v>17ALT01</v>
          </cell>
          <cell r="B1824" t="str">
            <v>ALT01</v>
          </cell>
          <cell r="C1824">
            <v>17</v>
          </cell>
          <cell r="D1824">
            <v>16.37</v>
          </cell>
          <cell r="E1824">
            <v>11575</v>
          </cell>
          <cell r="F1824">
            <v>10354</v>
          </cell>
          <cell r="G1824">
            <v>9779</v>
          </cell>
        </row>
        <row r="1825">
          <cell r="A1825" t="str">
            <v>18ALT01</v>
          </cell>
          <cell r="B1825" t="str">
            <v>ALT01</v>
          </cell>
          <cell r="C1825">
            <v>18</v>
          </cell>
          <cell r="D1825">
            <v>16.190000000000001</v>
          </cell>
          <cell r="E1825">
            <v>11605</v>
          </cell>
          <cell r="F1825">
            <v>10377</v>
          </cell>
          <cell r="G1825">
            <v>9798</v>
          </cell>
        </row>
        <row r="1826">
          <cell r="A1826" t="str">
            <v>19ALT01</v>
          </cell>
          <cell r="B1826" t="str">
            <v>ALT01</v>
          </cell>
          <cell r="C1826">
            <v>19</v>
          </cell>
          <cell r="D1826">
            <v>16.02</v>
          </cell>
          <cell r="E1826">
            <v>11632</v>
          </cell>
          <cell r="F1826">
            <v>10396</v>
          </cell>
          <cell r="G1826">
            <v>9813</v>
          </cell>
        </row>
        <row r="1827">
          <cell r="A1827" t="str">
            <v>20ALT01</v>
          </cell>
          <cell r="B1827" t="str">
            <v>ALT01</v>
          </cell>
          <cell r="C1827">
            <v>20</v>
          </cell>
          <cell r="D1827">
            <v>15.86</v>
          </cell>
          <cell r="E1827">
            <v>11663</v>
          </cell>
          <cell r="F1827">
            <v>10421</v>
          </cell>
          <cell r="G1827">
            <v>9832</v>
          </cell>
        </row>
        <row r="1828">
          <cell r="A1828" t="str">
            <v>21ALT01</v>
          </cell>
          <cell r="B1828" t="str">
            <v>ALT01</v>
          </cell>
          <cell r="C1828">
            <v>21</v>
          </cell>
          <cell r="D1828">
            <v>15.68</v>
          </cell>
          <cell r="E1828">
            <v>11700</v>
          </cell>
          <cell r="F1828">
            <v>10449</v>
          </cell>
          <cell r="G1828">
            <v>9856</v>
          </cell>
        </row>
        <row r="1829">
          <cell r="A1829" t="str">
            <v>-7ALT02</v>
          </cell>
          <cell r="B1829" t="str">
            <v>ALT02</v>
          </cell>
          <cell r="C1829">
            <v>-7</v>
          </cell>
          <cell r="D1829">
            <v>38.43</v>
          </cell>
          <cell r="E1829">
            <v>8940</v>
          </cell>
          <cell r="F1829">
            <v>8154</v>
          </cell>
          <cell r="G1829">
            <v>7889</v>
          </cell>
        </row>
        <row r="1830">
          <cell r="A1830" t="str">
            <v>-6ALT02</v>
          </cell>
          <cell r="B1830" t="str">
            <v>ALT02</v>
          </cell>
          <cell r="C1830">
            <v>-6</v>
          </cell>
          <cell r="D1830">
            <v>38.04</v>
          </cell>
          <cell r="E1830">
            <v>8960</v>
          </cell>
          <cell r="F1830">
            <v>8174</v>
          </cell>
          <cell r="G1830">
            <v>7900</v>
          </cell>
        </row>
        <row r="1831">
          <cell r="A1831" t="str">
            <v>-5ALT02</v>
          </cell>
          <cell r="B1831" t="str">
            <v>ALT02</v>
          </cell>
          <cell r="C1831">
            <v>-5</v>
          </cell>
          <cell r="D1831">
            <v>37.659999999999997</v>
          </cell>
          <cell r="E1831">
            <v>8977</v>
          </cell>
          <cell r="F1831">
            <v>8194</v>
          </cell>
          <cell r="G1831">
            <v>7915</v>
          </cell>
        </row>
        <row r="1832">
          <cell r="A1832" t="str">
            <v>-4ALT02</v>
          </cell>
          <cell r="B1832" t="str">
            <v>ALT02</v>
          </cell>
          <cell r="C1832">
            <v>-4</v>
          </cell>
          <cell r="D1832">
            <v>37.25</v>
          </cell>
          <cell r="E1832">
            <v>9010</v>
          </cell>
          <cell r="F1832">
            <v>8210</v>
          </cell>
          <cell r="G1832">
            <v>7920</v>
          </cell>
        </row>
        <row r="1833">
          <cell r="A1833" t="str">
            <v>-3ALT02</v>
          </cell>
          <cell r="B1833" t="str">
            <v>ALT02</v>
          </cell>
          <cell r="C1833">
            <v>-3</v>
          </cell>
          <cell r="D1833">
            <v>36.799999999999997</v>
          </cell>
          <cell r="E1833">
            <v>9045</v>
          </cell>
          <cell r="F1833">
            <v>8235</v>
          </cell>
          <cell r="G1833">
            <v>7940</v>
          </cell>
        </row>
        <row r="1834">
          <cell r="A1834" t="str">
            <v>-2ALT02</v>
          </cell>
          <cell r="B1834" t="str">
            <v>ALT02</v>
          </cell>
          <cell r="C1834">
            <v>-2</v>
          </cell>
          <cell r="D1834">
            <v>36.4</v>
          </cell>
          <cell r="E1834">
            <v>9085</v>
          </cell>
          <cell r="F1834">
            <v>8255</v>
          </cell>
          <cell r="G1834">
            <v>7950</v>
          </cell>
        </row>
        <row r="1835">
          <cell r="A1835" t="str">
            <v>-1ALT02</v>
          </cell>
          <cell r="B1835" t="str">
            <v>ALT02</v>
          </cell>
          <cell r="C1835">
            <v>-1</v>
          </cell>
          <cell r="D1835">
            <v>36</v>
          </cell>
          <cell r="E1835">
            <v>9130</v>
          </cell>
          <cell r="F1835">
            <v>8280</v>
          </cell>
          <cell r="G1835">
            <v>7970</v>
          </cell>
        </row>
        <row r="1836">
          <cell r="A1836" t="str">
            <v>0ALT02</v>
          </cell>
          <cell r="B1836" t="str">
            <v>ALT02</v>
          </cell>
          <cell r="C1836">
            <v>0</v>
          </cell>
          <cell r="D1836">
            <v>35.67</v>
          </cell>
          <cell r="E1836">
            <v>9177</v>
          </cell>
          <cell r="F1836">
            <v>8302</v>
          </cell>
          <cell r="G1836">
            <v>7986</v>
          </cell>
        </row>
        <row r="1837">
          <cell r="A1837" t="str">
            <v>1ALT02</v>
          </cell>
          <cell r="B1837" t="str">
            <v>ALT02</v>
          </cell>
          <cell r="C1837">
            <v>1</v>
          </cell>
          <cell r="D1837">
            <v>35.299999999999997</v>
          </cell>
          <cell r="E1837">
            <v>9205</v>
          </cell>
          <cell r="F1837">
            <v>8330</v>
          </cell>
          <cell r="G1837">
            <v>8000</v>
          </cell>
        </row>
        <row r="1838">
          <cell r="A1838" t="str">
            <v>2ALT02</v>
          </cell>
          <cell r="B1838" t="str">
            <v>ALT02</v>
          </cell>
          <cell r="C1838">
            <v>2</v>
          </cell>
          <cell r="D1838">
            <v>34.9</v>
          </cell>
          <cell r="E1838">
            <v>9245</v>
          </cell>
          <cell r="F1838">
            <v>8350</v>
          </cell>
          <cell r="G1838">
            <v>8015</v>
          </cell>
        </row>
        <row r="1839">
          <cell r="A1839" t="str">
            <v>3ALT02</v>
          </cell>
          <cell r="B1839" t="str">
            <v>ALT02</v>
          </cell>
          <cell r="C1839">
            <v>3</v>
          </cell>
          <cell r="D1839">
            <v>34.6</v>
          </cell>
          <cell r="E1839">
            <v>9285</v>
          </cell>
          <cell r="F1839">
            <v>8375</v>
          </cell>
          <cell r="G1839">
            <v>8035</v>
          </cell>
        </row>
        <row r="1840">
          <cell r="A1840" t="str">
            <v>4ALT02</v>
          </cell>
          <cell r="B1840" t="str">
            <v>ALT02</v>
          </cell>
          <cell r="C1840">
            <v>4</v>
          </cell>
          <cell r="D1840">
            <v>34.200000000000003</v>
          </cell>
          <cell r="E1840">
            <v>9320</v>
          </cell>
          <cell r="F1840">
            <v>8395</v>
          </cell>
          <cell r="G1840">
            <v>8050</v>
          </cell>
        </row>
        <row r="1841">
          <cell r="A1841" t="str">
            <v>5ALT02</v>
          </cell>
          <cell r="B1841" t="str">
            <v>ALT02</v>
          </cell>
          <cell r="C1841">
            <v>5</v>
          </cell>
          <cell r="D1841">
            <v>33.840000000000003</v>
          </cell>
          <cell r="E1841">
            <v>9356</v>
          </cell>
          <cell r="F1841">
            <v>8416</v>
          </cell>
          <cell r="G1841">
            <v>8065</v>
          </cell>
        </row>
        <row r="1842">
          <cell r="A1842" t="str">
            <v>6ALT02</v>
          </cell>
          <cell r="B1842" t="str">
            <v>ALT02</v>
          </cell>
          <cell r="C1842">
            <v>6</v>
          </cell>
          <cell r="D1842">
            <v>33.6</v>
          </cell>
          <cell r="E1842">
            <v>9390</v>
          </cell>
          <cell r="F1842">
            <v>8440</v>
          </cell>
          <cell r="G1842">
            <v>8085</v>
          </cell>
        </row>
        <row r="1843">
          <cell r="A1843" t="str">
            <v>7ALT02</v>
          </cell>
          <cell r="B1843" t="str">
            <v>ALT02</v>
          </cell>
          <cell r="C1843">
            <v>7</v>
          </cell>
          <cell r="D1843">
            <v>33.299999999999997</v>
          </cell>
          <cell r="E1843">
            <v>9425</v>
          </cell>
          <cell r="F1843">
            <v>8460</v>
          </cell>
          <cell r="G1843">
            <v>8100</v>
          </cell>
        </row>
        <row r="1844">
          <cell r="A1844" t="str">
            <v>8ALT02</v>
          </cell>
          <cell r="B1844" t="str">
            <v>ALT02</v>
          </cell>
          <cell r="C1844">
            <v>8</v>
          </cell>
          <cell r="D1844">
            <v>32.9</v>
          </cell>
          <cell r="E1844">
            <v>9460</v>
          </cell>
          <cell r="F1844">
            <v>8485</v>
          </cell>
          <cell r="G1844">
            <v>8110</v>
          </cell>
        </row>
        <row r="1845">
          <cell r="A1845" t="str">
            <v>9ALT02</v>
          </cell>
          <cell r="B1845" t="str">
            <v>ALT02</v>
          </cell>
          <cell r="C1845">
            <v>9</v>
          </cell>
          <cell r="D1845">
            <v>32.6</v>
          </cell>
          <cell r="E1845">
            <v>9490</v>
          </cell>
          <cell r="F1845">
            <v>8510</v>
          </cell>
          <cell r="G1845">
            <v>8125</v>
          </cell>
        </row>
        <row r="1846">
          <cell r="A1846" t="str">
            <v>10ALT02</v>
          </cell>
          <cell r="B1846" t="str">
            <v>ALT02</v>
          </cell>
          <cell r="C1846">
            <v>10</v>
          </cell>
          <cell r="D1846">
            <v>32.35</v>
          </cell>
          <cell r="E1846">
            <v>9522</v>
          </cell>
          <cell r="F1846">
            <v>8531</v>
          </cell>
          <cell r="G1846">
            <v>8140</v>
          </cell>
        </row>
        <row r="1847">
          <cell r="A1847" t="str">
            <v>11ALT02</v>
          </cell>
          <cell r="B1847" t="str">
            <v>ALT02</v>
          </cell>
          <cell r="C1847">
            <v>11</v>
          </cell>
          <cell r="D1847">
            <v>32</v>
          </cell>
          <cell r="E1847">
            <v>9560</v>
          </cell>
          <cell r="F1847">
            <v>8555</v>
          </cell>
          <cell r="G1847">
            <v>8160</v>
          </cell>
        </row>
        <row r="1848">
          <cell r="A1848" t="str">
            <v>12ALT02</v>
          </cell>
          <cell r="B1848" t="str">
            <v>ALT02</v>
          </cell>
          <cell r="C1848">
            <v>12</v>
          </cell>
          <cell r="D1848">
            <v>31.7</v>
          </cell>
          <cell r="E1848">
            <v>9600</v>
          </cell>
          <cell r="F1848">
            <v>8580</v>
          </cell>
          <cell r="G1848">
            <v>8180</v>
          </cell>
        </row>
        <row r="1849">
          <cell r="A1849" t="str">
            <v>13ALT02</v>
          </cell>
          <cell r="B1849" t="str">
            <v>ALT02</v>
          </cell>
          <cell r="C1849">
            <v>13</v>
          </cell>
          <cell r="D1849">
            <v>31.4</v>
          </cell>
          <cell r="E1849">
            <v>9630</v>
          </cell>
          <cell r="F1849">
            <v>8605</v>
          </cell>
          <cell r="G1849">
            <v>8200</v>
          </cell>
        </row>
        <row r="1850">
          <cell r="A1850" t="str">
            <v>14ALT02</v>
          </cell>
          <cell r="B1850" t="str">
            <v>ALT02</v>
          </cell>
          <cell r="C1850">
            <v>14</v>
          </cell>
          <cell r="D1850">
            <v>31</v>
          </cell>
          <cell r="E1850">
            <v>9675</v>
          </cell>
          <cell r="F1850">
            <v>8630</v>
          </cell>
          <cell r="G1850">
            <v>8215</v>
          </cell>
        </row>
        <row r="1851">
          <cell r="A1851" t="str">
            <v>15ALT02</v>
          </cell>
          <cell r="B1851" t="str">
            <v>ALT02</v>
          </cell>
          <cell r="C1851">
            <v>15</v>
          </cell>
          <cell r="D1851">
            <v>30.8</v>
          </cell>
          <cell r="E1851">
            <v>9708</v>
          </cell>
          <cell r="F1851">
            <v>8657</v>
          </cell>
          <cell r="G1851">
            <v>8229</v>
          </cell>
        </row>
        <row r="1852">
          <cell r="A1852" t="str">
            <v>16ALT02</v>
          </cell>
          <cell r="B1852" t="str">
            <v>ALT02</v>
          </cell>
          <cell r="C1852">
            <v>16</v>
          </cell>
          <cell r="D1852">
            <v>30.5</v>
          </cell>
          <cell r="E1852">
            <v>9740</v>
          </cell>
          <cell r="F1852">
            <v>8680</v>
          </cell>
          <cell r="G1852">
            <v>8250</v>
          </cell>
        </row>
        <row r="1853">
          <cell r="A1853" t="str">
            <v>17ALT02</v>
          </cell>
          <cell r="B1853" t="str">
            <v>ALT02</v>
          </cell>
          <cell r="C1853">
            <v>17</v>
          </cell>
          <cell r="D1853">
            <v>30.2</v>
          </cell>
          <cell r="E1853">
            <v>9780</v>
          </cell>
          <cell r="F1853">
            <v>8705</v>
          </cell>
          <cell r="G1853">
            <v>8265</v>
          </cell>
        </row>
        <row r="1854">
          <cell r="A1854" t="str">
            <v>18ALT02</v>
          </cell>
          <cell r="B1854" t="str">
            <v>ALT02</v>
          </cell>
          <cell r="C1854">
            <v>18</v>
          </cell>
          <cell r="D1854">
            <v>30</v>
          </cell>
          <cell r="E1854">
            <v>9820</v>
          </cell>
          <cell r="F1854">
            <v>8730</v>
          </cell>
          <cell r="G1854">
            <v>8280</v>
          </cell>
        </row>
        <row r="1855">
          <cell r="A1855" t="str">
            <v>19ALT02</v>
          </cell>
          <cell r="B1855" t="str">
            <v>ALT02</v>
          </cell>
          <cell r="C1855">
            <v>19</v>
          </cell>
          <cell r="D1855">
            <v>29.7</v>
          </cell>
          <cell r="E1855">
            <v>9850</v>
          </cell>
          <cell r="F1855">
            <v>8760</v>
          </cell>
          <cell r="G1855">
            <v>8300</v>
          </cell>
        </row>
        <row r="1856">
          <cell r="A1856" t="str">
            <v>20ALT02</v>
          </cell>
          <cell r="B1856" t="str">
            <v>ALT02</v>
          </cell>
          <cell r="C1856">
            <v>20</v>
          </cell>
          <cell r="D1856">
            <v>29.41</v>
          </cell>
          <cell r="E1856">
            <v>9893</v>
          </cell>
          <cell r="F1856">
            <v>8783</v>
          </cell>
          <cell r="G1856">
            <v>8320</v>
          </cell>
        </row>
        <row r="1857">
          <cell r="A1857" t="str">
            <v>21ALT02</v>
          </cell>
          <cell r="B1857" t="str">
            <v>ALT02</v>
          </cell>
          <cell r="C1857">
            <v>21</v>
          </cell>
          <cell r="D1857">
            <v>29.1</v>
          </cell>
          <cell r="E1857">
            <v>9925</v>
          </cell>
          <cell r="F1857">
            <v>8810</v>
          </cell>
          <cell r="G1857">
            <v>8340</v>
          </cell>
        </row>
        <row r="1858">
          <cell r="A1858" t="str">
            <v>22ALT02</v>
          </cell>
          <cell r="B1858" t="str">
            <v>ALT02</v>
          </cell>
          <cell r="C1858">
            <v>22</v>
          </cell>
          <cell r="D1858">
            <v>28.8</v>
          </cell>
          <cell r="E1858">
            <v>9965</v>
          </cell>
          <cell r="F1858">
            <v>8840</v>
          </cell>
          <cell r="G1858">
            <v>8360</v>
          </cell>
        </row>
        <row r="1859">
          <cell r="A1859" t="str">
            <v>23ALT02</v>
          </cell>
          <cell r="B1859" t="str">
            <v>ALT02</v>
          </cell>
          <cell r="C1859">
            <v>23</v>
          </cell>
          <cell r="D1859">
            <v>28.6</v>
          </cell>
          <cell r="E1859">
            <v>10000</v>
          </cell>
          <cell r="F1859">
            <v>8875</v>
          </cell>
          <cell r="G1859">
            <v>8380</v>
          </cell>
        </row>
        <row r="1860">
          <cell r="A1860" t="str">
            <v>24ALT02</v>
          </cell>
          <cell r="B1860" t="str">
            <v>ALT02</v>
          </cell>
          <cell r="C1860">
            <v>24</v>
          </cell>
          <cell r="D1860">
            <v>28.25</v>
          </cell>
          <cell r="E1860">
            <v>10058</v>
          </cell>
          <cell r="F1860">
            <v>8904</v>
          </cell>
          <cell r="G1860">
            <v>8404</v>
          </cell>
        </row>
        <row r="1861">
          <cell r="A1861" t="str">
            <v>25ALT02</v>
          </cell>
          <cell r="B1861" t="str">
            <v>ALT02</v>
          </cell>
          <cell r="C1861">
            <v>25</v>
          </cell>
          <cell r="D1861">
            <v>28</v>
          </cell>
          <cell r="E1861">
            <v>10095</v>
          </cell>
          <cell r="F1861">
            <v>8945</v>
          </cell>
          <cell r="G1861">
            <v>8425</v>
          </cell>
        </row>
        <row r="1862">
          <cell r="A1862" t="str">
            <v>26ALT02</v>
          </cell>
          <cell r="B1862" t="str">
            <v>ALT02</v>
          </cell>
          <cell r="C1862">
            <v>26</v>
          </cell>
        </row>
        <row r="1863">
          <cell r="A1863" t="str">
            <v>27ALT02</v>
          </cell>
          <cell r="B1863" t="str">
            <v>ALT02</v>
          </cell>
          <cell r="C1863">
            <v>27</v>
          </cell>
        </row>
        <row r="1864">
          <cell r="A1864" t="str">
            <v>28ALT02</v>
          </cell>
          <cell r="B1864" t="str">
            <v>ALT02</v>
          </cell>
          <cell r="C1864">
            <v>28</v>
          </cell>
        </row>
        <row r="1865">
          <cell r="A1865" t="str">
            <v>29ALT02</v>
          </cell>
          <cell r="B1865" t="str">
            <v>ALT02</v>
          </cell>
          <cell r="C1865">
            <v>29</v>
          </cell>
        </row>
        <row r="1866">
          <cell r="A1866" t="str">
            <v>30ALT02</v>
          </cell>
          <cell r="B1866" t="str">
            <v>ALT02</v>
          </cell>
          <cell r="C1866">
            <v>30</v>
          </cell>
        </row>
        <row r="1867">
          <cell r="A1867" t="str">
            <v>31ALT02</v>
          </cell>
          <cell r="B1867" t="str">
            <v>ALT02</v>
          </cell>
          <cell r="C1867">
            <v>31</v>
          </cell>
        </row>
        <row r="1868">
          <cell r="A1868" t="str">
            <v>32ALT02</v>
          </cell>
          <cell r="B1868" t="str">
            <v>ALT02</v>
          </cell>
          <cell r="C1868">
            <v>32</v>
          </cell>
        </row>
        <row r="1869">
          <cell r="A1869" t="str">
            <v>33ALT02</v>
          </cell>
          <cell r="B1869" t="str">
            <v>ALT02</v>
          </cell>
          <cell r="C1869">
            <v>33</v>
          </cell>
        </row>
        <row r="1870">
          <cell r="A1870" t="str">
            <v>34ALT02</v>
          </cell>
          <cell r="B1870" t="str">
            <v>ALT02</v>
          </cell>
          <cell r="C1870">
            <v>34</v>
          </cell>
        </row>
        <row r="1871">
          <cell r="A1871" t="str">
            <v>35ALT02</v>
          </cell>
          <cell r="B1871" t="str">
            <v>ALT02</v>
          </cell>
          <cell r="C1871">
            <v>35</v>
          </cell>
        </row>
        <row r="1872">
          <cell r="A1872" t="str">
            <v>36ALT02</v>
          </cell>
          <cell r="B1872" t="str">
            <v>ALT02</v>
          </cell>
          <cell r="C1872">
            <v>36</v>
          </cell>
        </row>
        <row r="1873">
          <cell r="A1873" t="str">
            <v>37ALT02</v>
          </cell>
          <cell r="B1873" t="str">
            <v>ALT02</v>
          </cell>
          <cell r="C1873">
            <v>37</v>
          </cell>
        </row>
        <row r="1874">
          <cell r="A1874" t="str">
            <v>38ALT02</v>
          </cell>
          <cell r="B1874" t="str">
            <v>ALT02</v>
          </cell>
          <cell r="C1874">
            <v>38</v>
          </cell>
        </row>
        <row r="1875">
          <cell r="A1875" t="str">
            <v>39ALT02</v>
          </cell>
          <cell r="B1875" t="str">
            <v>ALT02</v>
          </cell>
          <cell r="C1875">
            <v>39</v>
          </cell>
        </row>
        <row r="1876">
          <cell r="A1876" t="str">
            <v>40ALT02</v>
          </cell>
          <cell r="B1876" t="str">
            <v>ALT02</v>
          </cell>
          <cell r="C1876">
            <v>40</v>
          </cell>
        </row>
        <row r="1877">
          <cell r="A1877" t="str">
            <v>5TAB01</v>
          </cell>
          <cell r="B1877" t="str">
            <v>TAB01</v>
          </cell>
          <cell r="C1877">
            <v>5</v>
          </cell>
          <cell r="D1877">
            <v>3.22</v>
          </cell>
          <cell r="E1877">
            <v>18337</v>
          </cell>
          <cell r="F1877">
            <v>15704</v>
          </cell>
          <cell r="G1877">
            <v>14497</v>
          </cell>
        </row>
        <row r="1878">
          <cell r="A1878" t="str">
            <v>6TAB01</v>
          </cell>
          <cell r="B1878" t="str">
            <v>TAB01</v>
          </cell>
          <cell r="C1878">
            <v>6</v>
          </cell>
          <cell r="D1878">
            <v>3.18</v>
          </cell>
          <cell r="E1878">
            <v>18370</v>
          </cell>
          <cell r="F1878">
            <v>15732</v>
          </cell>
          <cell r="G1878">
            <v>14523</v>
          </cell>
        </row>
        <row r="1879">
          <cell r="A1879" t="str">
            <v>7TAB01</v>
          </cell>
          <cell r="B1879" t="str">
            <v>TAB01</v>
          </cell>
          <cell r="C1879">
            <v>7</v>
          </cell>
          <cell r="D1879">
            <v>3.15</v>
          </cell>
          <cell r="E1879">
            <v>18403</v>
          </cell>
          <cell r="F1879">
            <v>15761</v>
          </cell>
          <cell r="G1879">
            <v>14549</v>
          </cell>
        </row>
        <row r="1880">
          <cell r="A1880" t="str">
            <v>8TAB01</v>
          </cell>
          <cell r="B1880" t="str">
            <v>TAB01</v>
          </cell>
          <cell r="C1880">
            <v>8</v>
          </cell>
          <cell r="D1880">
            <v>3.13</v>
          </cell>
          <cell r="E1880">
            <v>18436</v>
          </cell>
          <cell r="F1880">
            <v>15789</v>
          </cell>
          <cell r="G1880">
            <v>14575</v>
          </cell>
        </row>
        <row r="1881">
          <cell r="A1881" t="str">
            <v>9TAB01</v>
          </cell>
          <cell r="B1881" t="str">
            <v>TAB01</v>
          </cell>
          <cell r="C1881">
            <v>9</v>
          </cell>
          <cell r="D1881">
            <v>3.12</v>
          </cell>
          <cell r="E1881">
            <v>18469</v>
          </cell>
          <cell r="F1881">
            <v>15818</v>
          </cell>
          <cell r="G1881">
            <v>14602</v>
          </cell>
        </row>
        <row r="1882">
          <cell r="A1882" t="str">
            <v>10TAB01</v>
          </cell>
          <cell r="B1882" t="str">
            <v>TAB01</v>
          </cell>
          <cell r="C1882">
            <v>10</v>
          </cell>
          <cell r="D1882">
            <v>3.08</v>
          </cell>
          <cell r="E1882">
            <v>18503</v>
          </cell>
          <cell r="F1882">
            <v>15847</v>
          </cell>
          <cell r="G1882">
            <v>14628</v>
          </cell>
        </row>
        <row r="1883">
          <cell r="A1883" t="str">
            <v>11TAB01</v>
          </cell>
          <cell r="B1883" t="str">
            <v>TAB01</v>
          </cell>
          <cell r="C1883">
            <v>11</v>
          </cell>
          <cell r="D1883">
            <v>3.05</v>
          </cell>
          <cell r="E1883">
            <v>18541</v>
          </cell>
          <cell r="F1883">
            <v>15879</v>
          </cell>
          <cell r="G1883">
            <v>14658</v>
          </cell>
        </row>
        <row r="1884">
          <cell r="A1884" t="str">
            <v>12TAB01</v>
          </cell>
          <cell r="B1884" t="str">
            <v>TAB01</v>
          </cell>
          <cell r="C1884">
            <v>12</v>
          </cell>
          <cell r="D1884">
            <v>3.04</v>
          </cell>
          <cell r="E1884">
            <v>18578</v>
          </cell>
          <cell r="F1884">
            <v>15912</v>
          </cell>
          <cell r="G1884">
            <v>14687</v>
          </cell>
        </row>
        <row r="1885">
          <cell r="A1885" t="str">
            <v>13TAB01</v>
          </cell>
          <cell r="B1885" t="str">
            <v>TAB01</v>
          </cell>
          <cell r="C1885">
            <v>13</v>
          </cell>
          <cell r="D1885">
            <v>3.02</v>
          </cell>
          <cell r="E1885">
            <v>18616</v>
          </cell>
          <cell r="F1885">
            <v>15944</v>
          </cell>
          <cell r="G1885">
            <v>14717</v>
          </cell>
        </row>
        <row r="1886">
          <cell r="A1886" t="str">
            <v>14TAB01</v>
          </cell>
          <cell r="B1886" t="str">
            <v>TAB01</v>
          </cell>
          <cell r="C1886">
            <v>14</v>
          </cell>
          <cell r="D1886">
            <v>2.99</v>
          </cell>
          <cell r="E1886">
            <v>18654</v>
          </cell>
          <cell r="F1886">
            <v>15976</v>
          </cell>
          <cell r="G1886">
            <v>14747</v>
          </cell>
        </row>
        <row r="1887">
          <cell r="A1887" t="str">
            <v>15TAB01</v>
          </cell>
          <cell r="B1887" t="str">
            <v>TAB01</v>
          </cell>
          <cell r="C1887">
            <v>15</v>
          </cell>
          <cell r="D1887">
            <v>2.98</v>
          </cell>
          <cell r="E1887">
            <v>18692</v>
          </cell>
          <cell r="F1887">
            <v>16009</v>
          </cell>
          <cell r="G1887">
            <v>14777</v>
          </cell>
        </row>
        <row r="1888">
          <cell r="A1888" t="str">
            <v>16TAB01</v>
          </cell>
          <cell r="B1888" t="str">
            <v>TAB01</v>
          </cell>
          <cell r="C1888">
            <v>16</v>
          </cell>
          <cell r="D1888">
            <v>2.95</v>
          </cell>
          <cell r="E1888">
            <v>18739</v>
          </cell>
          <cell r="F1888">
            <v>16048</v>
          </cell>
          <cell r="G1888">
            <v>14813</v>
          </cell>
        </row>
        <row r="1889">
          <cell r="A1889" t="str">
            <v>17TAB01</v>
          </cell>
          <cell r="B1889" t="str">
            <v>TAB01</v>
          </cell>
          <cell r="C1889">
            <v>17</v>
          </cell>
          <cell r="D1889">
            <v>2.94</v>
          </cell>
          <cell r="E1889">
            <v>18785</v>
          </cell>
          <cell r="F1889">
            <v>16088</v>
          </cell>
          <cell r="G1889">
            <v>14850</v>
          </cell>
        </row>
        <row r="1890">
          <cell r="A1890" t="str">
            <v>18TAB01</v>
          </cell>
          <cell r="B1890" t="str">
            <v>TAB01</v>
          </cell>
          <cell r="C1890">
            <v>18</v>
          </cell>
          <cell r="D1890">
            <v>2.91</v>
          </cell>
          <cell r="E1890">
            <v>18831</v>
          </cell>
          <cell r="F1890">
            <v>16127</v>
          </cell>
          <cell r="G1890">
            <v>14887</v>
          </cell>
        </row>
        <row r="1891">
          <cell r="A1891" t="str">
            <v>19TAB01</v>
          </cell>
          <cell r="B1891" t="str">
            <v>TAB01</v>
          </cell>
          <cell r="C1891">
            <v>19</v>
          </cell>
          <cell r="D1891">
            <v>2.88</v>
          </cell>
          <cell r="E1891">
            <v>18877</v>
          </cell>
          <cell r="F1891">
            <v>16167</v>
          </cell>
          <cell r="G1891">
            <v>14924</v>
          </cell>
        </row>
        <row r="1892">
          <cell r="A1892" t="str">
            <v>20TAB01</v>
          </cell>
          <cell r="B1892" t="str">
            <v>TAB01</v>
          </cell>
          <cell r="C1892">
            <v>20</v>
          </cell>
          <cell r="D1892">
            <v>2.87</v>
          </cell>
          <cell r="E1892">
            <v>18923</v>
          </cell>
          <cell r="F1892">
            <v>16206</v>
          </cell>
          <cell r="G1892">
            <v>14960</v>
          </cell>
        </row>
        <row r="1893">
          <cell r="A1893" t="str">
            <v>21TAB01</v>
          </cell>
          <cell r="B1893" t="str">
            <v>TAB01</v>
          </cell>
          <cell r="C1893">
            <v>21</v>
          </cell>
          <cell r="D1893">
            <v>2.85</v>
          </cell>
          <cell r="E1893">
            <v>18973</v>
          </cell>
          <cell r="F1893">
            <v>16249</v>
          </cell>
          <cell r="G1893">
            <v>15000</v>
          </cell>
        </row>
        <row r="1894">
          <cell r="A1894" t="str">
            <v>22TAB01</v>
          </cell>
          <cell r="B1894" t="str">
            <v>TAB01</v>
          </cell>
          <cell r="C1894">
            <v>22</v>
          </cell>
          <cell r="D1894">
            <v>2.83</v>
          </cell>
          <cell r="E1894">
            <v>19023</v>
          </cell>
          <cell r="F1894">
            <v>16292</v>
          </cell>
          <cell r="G1894">
            <v>15039</v>
          </cell>
        </row>
        <row r="1895">
          <cell r="A1895" t="str">
            <v>23TAB01</v>
          </cell>
          <cell r="B1895" t="str">
            <v>TAB01</v>
          </cell>
          <cell r="C1895">
            <v>23</v>
          </cell>
          <cell r="D1895">
            <v>2.82</v>
          </cell>
          <cell r="E1895">
            <v>19073</v>
          </cell>
          <cell r="F1895">
            <v>16334</v>
          </cell>
          <cell r="G1895">
            <v>15078</v>
          </cell>
        </row>
        <row r="1896">
          <cell r="A1896" t="str">
            <v>24TAB01</v>
          </cell>
          <cell r="B1896" t="str">
            <v>TAB01</v>
          </cell>
          <cell r="C1896">
            <v>24</v>
          </cell>
          <cell r="D1896">
            <v>2.78</v>
          </cell>
          <cell r="E1896">
            <v>19122</v>
          </cell>
          <cell r="F1896">
            <v>16377</v>
          </cell>
          <cell r="G1896">
            <v>15117</v>
          </cell>
        </row>
        <row r="1897">
          <cell r="A1897" t="str">
            <v>25TAB01</v>
          </cell>
          <cell r="B1897" t="str">
            <v>TAB01</v>
          </cell>
          <cell r="C1897">
            <v>25</v>
          </cell>
          <cell r="D1897">
            <v>2.75</v>
          </cell>
          <cell r="E1897">
            <v>19172</v>
          </cell>
          <cell r="F1897">
            <v>16420</v>
          </cell>
          <cell r="G1897">
            <v>15194</v>
          </cell>
        </row>
        <row r="1898">
          <cell r="A1898" t="str">
            <v>26TAB01</v>
          </cell>
          <cell r="B1898" t="str">
            <v>TAB01</v>
          </cell>
          <cell r="C1898">
            <v>26</v>
          </cell>
          <cell r="D1898">
            <v>2.75</v>
          </cell>
          <cell r="E1898">
            <v>19172</v>
          </cell>
          <cell r="F1898">
            <v>16420</v>
          </cell>
          <cell r="G1898">
            <v>15231</v>
          </cell>
        </row>
        <row r="1899">
          <cell r="A1899" t="str">
            <v>27TAB01</v>
          </cell>
          <cell r="B1899" t="str">
            <v>TAB01</v>
          </cell>
          <cell r="C1899">
            <v>27</v>
          </cell>
          <cell r="D1899">
            <v>2.73</v>
          </cell>
          <cell r="E1899">
            <v>19266</v>
          </cell>
          <cell r="F1899">
            <v>16500</v>
          </cell>
          <cell r="G1899">
            <v>15231</v>
          </cell>
        </row>
        <row r="1900">
          <cell r="A1900" t="str">
            <v>28TAB01</v>
          </cell>
          <cell r="B1900" t="str">
            <v>TAB01</v>
          </cell>
          <cell r="C1900">
            <v>28</v>
          </cell>
          <cell r="D1900">
            <v>2.7</v>
          </cell>
          <cell r="E1900">
            <v>19313</v>
          </cell>
          <cell r="F1900">
            <v>16540</v>
          </cell>
          <cell r="G1900">
            <v>15269</v>
          </cell>
        </row>
        <row r="1901">
          <cell r="A1901" t="str">
            <v>29TAB01</v>
          </cell>
          <cell r="B1901" t="str">
            <v>TAB01</v>
          </cell>
          <cell r="C1901">
            <v>29</v>
          </cell>
          <cell r="D1901">
            <v>2.69</v>
          </cell>
          <cell r="E1901">
            <v>19360</v>
          </cell>
          <cell r="F1901">
            <v>16580</v>
          </cell>
          <cell r="G1901">
            <v>15306</v>
          </cell>
        </row>
        <row r="1902">
          <cell r="A1902" t="str">
            <v>30TAB01</v>
          </cell>
          <cell r="B1902" t="str">
            <v>TAB01</v>
          </cell>
          <cell r="C1902">
            <v>30</v>
          </cell>
          <cell r="D1902">
            <v>2.68</v>
          </cell>
          <cell r="E1902">
            <v>19407</v>
          </cell>
          <cell r="F1902">
            <v>16621</v>
          </cell>
          <cell r="G1902">
            <v>15343</v>
          </cell>
        </row>
        <row r="1903">
          <cell r="A1903" t="str">
            <v>31TAB01</v>
          </cell>
          <cell r="B1903" t="str">
            <v>TAB01</v>
          </cell>
          <cell r="C1903">
            <v>31</v>
          </cell>
          <cell r="D1903">
            <v>2.64</v>
          </cell>
          <cell r="E1903">
            <v>19457</v>
          </cell>
          <cell r="F1903">
            <v>16664</v>
          </cell>
          <cell r="G1903">
            <v>15383</v>
          </cell>
        </row>
        <row r="1904">
          <cell r="A1904" t="str">
            <v>32TAB01</v>
          </cell>
          <cell r="B1904" t="str">
            <v>TAB01</v>
          </cell>
          <cell r="C1904">
            <v>32</v>
          </cell>
          <cell r="D1904">
            <v>2.63</v>
          </cell>
          <cell r="E1904">
            <v>19507</v>
          </cell>
          <cell r="F1904">
            <v>16707</v>
          </cell>
          <cell r="G1904">
            <v>15422</v>
          </cell>
        </row>
        <row r="1905">
          <cell r="A1905" t="str">
            <v>33TAB01</v>
          </cell>
          <cell r="B1905" t="str">
            <v>TAB01</v>
          </cell>
          <cell r="C1905">
            <v>33</v>
          </cell>
          <cell r="D1905">
            <v>2.62</v>
          </cell>
          <cell r="E1905">
            <v>19557</v>
          </cell>
          <cell r="F1905">
            <v>16750</v>
          </cell>
          <cell r="G1905">
            <v>15462</v>
          </cell>
        </row>
        <row r="1906">
          <cell r="A1906" t="str">
            <v>34TAB01</v>
          </cell>
          <cell r="B1906" t="str">
            <v>TAB01</v>
          </cell>
          <cell r="C1906">
            <v>34</v>
          </cell>
          <cell r="D1906">
            <v>2.58</v>
          </cell>
          <cell r="E1906">
            <v>19607</v>
          </cell>
          <cell r="F1906">
            <v>16793</v>
          </cell>
          <cell r="G1906">
            <v>15501</v>
          </cell>
        </row>
        <row r="1907">
          <cell r="A1907" t="str">
            <v>35TAB01</v>
          </cell>
          <cell r="B1907" t="str">
            <v>TAB01</v>
          </cell>
          <cell r="C1907">
            <v>35</v>
          </cell>
          <cell r="D1907">
            <v>2.57</v>
          </cell>
          <cell r="E1907">
            <v>19657</v>
          </cell>
          <cell r="F1907">
            <v>16835</v>
          </cell>
          <cell r="G1907">
            <v>15541</v>
          </cell>
        </row>
        <row r="1908">
          <cell r="A1908" t="str">
            <v>36TAB01</v>
          </cell>
          <cell r="B1908" t="str">
            <v>TAB01</v>
          </cell>
          <cell r="C1908">
            <v>36</v>
          </cell>
          <cell r="D1908">
            <v>2.57</v>
          </cell>
          <cell r="E1908">
            <v>19700</v>
          </cell>
          <cell r="F1908">
            <v>16872</v>
          </cell>
          <cell r="G1908">
            <v>15690</v>
          </cell>
        </row>
        <row r="1909">
          <cell r="A1909" t="str">
            <v>5TAB02</v>
          </cell>
          <cell r="B1909" t="str">
            <v>TAB02</v>
          </cell>
          <cell r="C1909">
            <v>5</v>
          </cell>
          <cell r="D1909">
            <v>4.05</v>
          </cell>
          <cell r="E1909">
            <v>17949</v>
          </cell>
          <cell r="F1909">
            <v>15372</v>
          </cell>
          <cell r="G1909">
            <v>14190</v>
          </cell>
        </row>
        <row r="1910">
          <cell r="A1910" t="str">
            <v>6TAB02</v>
          </cell>
          <cell r="B1910" t="str">
            <v>TAB02</v>
          </cell>
          <cell r="C1910">
            <v>6</v>
          </cell>
          <cell r="D1910">
            <v>4.03</v>
          </cell>
          <cell r="E1910">
            <v>17982</v>
          </cell>
          <cell r="F1910">
            <v>15400</v>
          </cell>
          <cell r="G1910">
            <v>14216</v>
          </cell>
        </row>
        <row r="1911">
          <cell r="A1911" t="str">
            <v>7TAB02</v>
          </cell>
          <cell r="B1911" t="str">
            <v>TAB02</v>
          </cell>
          <cell r="C1911">
            <v>7</v>
          </cell>
          <cell r="D1911">
            <v>4</v>
          </cell>
          <cell r="E1911">
            <v>18014</v>
          </cell>
          <cell r="F1911">
            <v>15428</v>
          </cell>
          <cell r="G1911">
            <v>14242</v>
          </cell>
        </row>
        <row r="1912">
          <cell r="A1912" t="str">
            <v>8TAB02</v>
          </cell>
          <cell r="B1912" t="str">
            <v>TAB02</v>
          </cell>
          <cell r="C1912">
            <v>8</v>
          </cell>
          <cell r="D1912">
            <v>3.98</v>
          </cell>
          <cell r="E1912">
            <v>18047</v>
          </cell>
          <cell r="F1912">
            <v>15456</v>
          </cell>
          <cell r="G1912">
            <v>14267</v>
          </cell>
        </row>
        <row r="1913">
          <cell r="A1913" t="str">
            <v>9TAB02</v>
          </cell>
          <cell r="B1913" t="str">
            <v>TAB02</v>
          </cell>
          <cell r="C1913">
            <v>9</v>
          </cell>
          <cell r="D1913">
            <v>3.95</v>
          </cell>
          <cell r="E1913">
            <v>18079</v>
          </cell>
          <cell r="F1913">
            <v>15484</v>
          </cell>
          <cell r="G1913">
            <v>14293</v>
          </cell>
        </row>
        <row r="1914">
          <cell r="A1914" t="str">
            <v>10TAB02</v>
          </cell>
          <cell r="B1914" t="str">
            <v>TAB02</v>
          </cell>
          <cell r="C1914">
            <v>10</v>
          </cell>
          <cell r="D1914">
            <v>3.93</v>
          </cell>
          <cell r="E1914">
            <v>18112</v>
          </cell>
          <cell r="F1914">
            <v>15512</v>
          </cell>
          <cell r="G1914">
            <v>14319</v>
          </cell>
        </row>
        <row r="1915">
          <cell r="A1915" t="str">
            <v>11TAB02</v>
          </cell>
          <cell r="B1915" t="str">
            <v>TAB02</v>
          </cell>
          <cell r="C1915">
            <v>11</v>
          </cell>
          <cell r="D1915">
            <v>3.9</v>
          </cell>
          <cell r="E1915">
            <v>18149</v>
          </cell>
          <cell r="F1915">
            <v>15544</v>
          </cell>
          <cell r="G1915">
            <v>14348</v>
          </cell>
        </row>
        <row r="1916">
          <cell r="A1916" t="str">
            <v>12TAB02</v>
          </cell>
          <cell r="B1916" t="str">
            <v>TAB02</v>
          </cell>
          <cell r="C1916">
            <v>12</v>
          </cell>
          <cell r="D1916">
            <v>3.85</v>
          </cell>
          <cell r="E1916">
            <v>18186</v>
          </cell>
          <cell r="F1916">
            <v>15575</v>
          </cell>
          <cell r="G1916">
            <v>14377</v>
          </cell>
        </row>
        <row r="1917">
          <cell r="A1917" t="str">
            <v>13TAB02</v>
          </cell>
          <cell r="B1917" t="str">
            <v>TAB02</v>
          </cell>
          <cell r="C1917">
            <v>13</v>
          </cell>
          <cell r="D1917">
            <v>3.83</v>
          </cell>
          <cell r="E1917">
            <v>18223</v>
          </cell>
          <cell r="F1917">
            <v>15607</v>
          </cell>
          <cell r="G1917">
            <v>14406</v>
          </cell>
        </row>
        <row r="1918">
          <cell r="A1918" t="str">
            <v>14TAB02</v>
          </cell>
          <cell r="B1918" t="str">
            <v>TAB02</v>
          </cell>
          <cell r="C1918">
            <v>14</v>
          </cell>
          <cell r="D1918">
            <v>3.8</v>
          </cell>
          <cell r="E1918">
            <v>18260</v>
          </cell>
          <cell r="F1918">
            <v>15639</v>
          </cell>
          <cell r="G1918">
            <v>14435</v>
          </cell>
        </row>
        <row r="1919">
          <cell r="A1919" t="str">
            <v>15TAB02</v>
          </cell>
          <cell r="B1919" t="str">
            <v>TAB02</v>
          </cell>
          <cell r="C1919">
            <v>15</v>
          </cell>
          <cell r="D1919">
            <v>3.79</v>
          </cell>
          <cell r="E1919">
            <v>18297</v>
          </cell>
          <cell r="F1919">
            <v>15671</v>
          </cell>
          <cell r="G1919">
            <v>14465</v>
          </cell>
        </row>
        <row r="1920">
          <cell r="A1920" t="str">
            <v>16TAB02</v>
          </cell>
          <cell r="B1920" t="str">
            <v>TAB02</v>
          </cell>
          <cell r="C1920">
            <v>16</v>
          </cell>
          <cell r="D1920">
            <v>3.78</v>
          </cell>
          <cell r="E1920">
            <v>18343</v>
          </cell>
          <cell r="F1920">
            <v>15709</v>
          </cell>
          <cell r="G1920">
            <v>14500</v>
          </cell>
        </row>
        <row r="1921">
          <cell r="A1921" t="str">
            <v>17TAB02</v>
          </cell>
          <cell r="B1921" t="str">
            <v>TAB02</v>
          </cell>
          <cell r="C1921">
            <v>17</v>
          </cell>
          <cell r="D1921">
            <v>3.77</v>
          </cell>
          <cell r="E1921">
            <v>18388</v>
          </cell>
          <cell r="F1921">
            <v>15748</v>
          </cell>
          <cell r="G1921">
            <v>14536</v>
          </cell>
        </row>
        <row r="1922">
          <cell r="A1922" t="str">
            <v>18TAB02</v>
          </cell>
          <cell r="B1922" t="str">
            <v>TAB02</v>
          </cell>
          <cell r="C1922">
            <v>18</v>
          </cell>
          <cell r="D1922">
            <v>3.7</v>
          </cell>
          <cell r="E1922">
            <v>18433</v>
          </cell>
          <cell r="F1922">
            <v>15786</v>
          </cell>
          <cell r="G1922">
            <v>14572</v>
          </cell>
        </row>
        <row r="1923">
          <cell r="A1923" t="str">
            <v>19TAB02</v>
          </cell>
          <cell r="B1923" t="str">
            <v>TAB02</v>
          </cell>
          <cell r="C1923">
            <v>19</v>
          </cell>
          <cell r="D1923">
            <v>3.65</v>
          </cell>
          <cell r="E1923">
            <v>18478</v>
          </cell>
          <cell r="F1923">
            <v>15825</v>
          </cell>
          <cell r="G1923">
            <v>14608</v>
          </cell>
        </row>
        <row r="1924">
          <cell r="A1924" t="str">
            <v>20TAB02</v>
          </cell>
          <cell r="B1924" t="str">
            <v>TAB02</v>
          </cell>
          <cell r="C1924">
            <v>20</v>
          </cell>
          <cell r="D1924">
            <v>3.63</v>
          </cell>
          <cell r="E1924">
            <v>18524</v>
          </cell>
          <cell r="F1924">
            <v>15864</v>
          </cell>
          <cell r="G1924">
            <v>14644</v>
          </cell>
        </row>
        <row r="1925">
          <cell r="A1925" t="str">
            <v>21TAB02</v>
          </cell>
          <cell r="B1925" t="str">
            <v>TAB02</v>
          </cell>
          <cell r="C1925">
            <v>21</v>
          </cell>
          <cell r="D1925">
            <v>3.6</v>
          </cell>
          <cell r="E1925">
            <v>18572</v>
          </cell>
          <cell r="F1925">
            <v>15906</v>
          </cell>
          <cell r="G1925">
            <v>14683</v>
          </cell>
        </row>
        <row r="1926">
          <cell r="A1926" t="str">
            <v>22TAB02</v>
          </cell>
          <cell r="B1926" t="str">
            <v>TAB02</v>
          </cell>
          <cell r="C1926">
            <v>22</v>
          </cell>
          <cell r="D1926">
            <v>3.58</v>
          </cell>
          <cell r="E1926">
            <v>18621</v>
          </cell>
          <cell r="F1926">
            <v>15947</v>
          </cell>
          <cell r="G1926">
            <v>14721</v>
          </cell>
        </row>
        <row r="1927">
          <cell r="A1927" t="str">
            <v>23TAB02</v>
          </cell>
          <cell r="B1927" t="str">
            <v>TAB02</v>
          </cell>
          <cell r="C1927">
            <v>23</v>
          </cell>
          <cell r="D1927">
            <v>3.53</v>
          </cell>
          <cell r="E1927">
            <v>18670</v>
          </cell>
          <cell r="F1927">
            <v>15989</v>
          </cell>
          <cell r="G1927">
            <v>14760</v>
          </cell>
        </row>
        <row r="1928">
          <cell r="A1928" t="str">
            <v>24TAB02</v>
          </cell>
          <cell r="B1928" t="str">
            <v>TAB02</v>
          </cell>
          <cell r="C1928">
            <v>24</v>
          </cell>
          <cell r="D1928">
            <v>3.52</v>
          </cell>
          <cell r="E1928">
            <v>18718</v>
          </cell>
          <cell r="F1928">
            <v>16031</v>
          </cell>
          <cell r="G1928">
            <v>14798</v>
          </cell>
        </row>
        <row r="1929">
          <cell r="A1929" t="str">
            <v>25TAB02</v>
          </cell>
          <cell r="B1929" t="str">
            <v>TAB02</v>
          </cell>
          <cell r="C1929">
            <v>25</v>
          </cell>
          <cell r="D1929">
            <v>3.5</v>
          </cell>
          <cell r="E1929">
            <v>18767</v>
          </cell>
          <cell r="F1929">
            <v>16073</v>
          </cell>
          <cell r="G1929">
            <v>14873</v>
          </cell>
        </row>
        <row r="1930">
          <cell r="A1930" t="str">
            <v>26TAB02</v>
          </cell>
          <cell r="B1930" t="str">
            <v>TAB02</v>
          </cell>
          <cell r="C1930">
            <v>26</v>
          </cell>
          <cell r="D1930">
            <v>3.44</v>
          </cell>
          <cell r="E1930">
            <v>18767</v>
          </cell>
          <cell r="F1930">
            <v>16073</v>
          </cell>
          <cell r="G1930">
            <v>14910</v>
          </cell>
        </row>
        <row r="1931">
          <cell r="A1931" t="str">
            <v>27TAB02</v>
          </cell>
          <cell r="B1931" t="str">
            <v>TAB02</v>
          </cell>
          <cell r="C1931">
            <v>27</v>
          </cell>
          <cell r="D1931">
            <v>3.42</v>
          </cell>
          <cell r="E1931">
            <v>18859</v>
          </cell>
          <cell r="F1931">
            <v>16151</v>
          </cell>
          <cell r="G1931">
            <v>14909</v>
          </cell>
        </row>
        <row r="1932">
          <cell r="A1932" t="str">
            <v>28TAB02</v>
          </cell>
          <cell r="B1932" t="str">
            <v>TAB02</v>
          </cell>
          <cell r="C1932">
            <v>28</v>
          </cell>
          <cell r="D1932">
            <v>3.4</v>
          </cell>
          <cell r="E1932">
            <v>18905</v>
          </cell>
          <cell r="F1932">
            <v>16191</v>
          </cell>
          <cell r="G1932">
            <v>14946</v>
          </cell>
        </row>
        <row r="1933">
          <cell r="A1933" t="str">
            <v>29TAB02</v>
          </cell>
          <cell r="B1933" t="str">
            <v>TAB02</v>
          </cell>
          <cell r="C1933">
            <v>29</v>
          </cell>
          <cell r="D1933">
            <v>3.39</v>
          </cell>
          <cell r="E1933">
            <v>18951</v>
          </cell>
          <cell r="F1933">
            <v>16230</v>
          </cell>
          <cell r="G1933">
            <v>14982</v>
          </cell>
        </row>
        <row r="1934">
          <cell r="A1934" t="str">
            <v>30TAB02</v>
          </cell>
          <cell r="B1934" t="str">
            <v>TAB02</v>
          </cell>
          <cell r="C1934">
            <v>30</v>
          </cell>
          <cell r="D1934">
            <v>3.36</v>
          </cell>
          <cell r="E1934">
            <v>18997</v>
          </cell>
          <cell r="F1934">
            <v>16270</v>
          </cell>
          <cell r="G1934">
            <v>15019</v>
          </cell>
        </row>
        <row r="1935">
          <cell r="A1935" t="str">
            <v>31TAB02</v>
          </cell>
          <cell r="B1935" t="str">
            <v>TAB02</v>
          </cell>
          <cell r="C1935">
            <v>31</v>
          </cell>
          <cell r="D1935">
            <v>3.35</v>
          </cell>
          <cell r="E1935">
            <v>19046</v>
          </cell>
          <cell r="F1935">
            <v>16312</v>
          </cell>
          <cell r="G1935">
            <v>15058</v>
          </cell>
        </row>
        <row r="1936">
          <cell r="A1936" t="str">
            <v>32TAB02</v>
          </cell>
          <cell r="B1936" t="str">
            <v>TAB02</v>
          </cell>
          <cell r="C1936">
            <v>32</v>
          </cell>
          <cell r="D1936">
            <v>3.29</v>
          </cell>
          <cell r="E1936">
            <v>19095</v>
          </cell>
          <cell r="F1936">
            <v>16354</v>
          </cell>
          <cell r="G1936">
            <v>15096</v>
          </cell>
        </row>
        <row r="1937">
          <cell r="A1937" t="str">
            <v>33TAB02</v>
          </cell>
          <cell r="B1937" t="str">
            <v>TAB02</v>
          </cell>
          <cell r="C1937">
            <v>33</v>
          </cell>
          <cell r="D1937">
            <v>3.27</v>
          </cell>
          <cell r="E1937">
            <v>19144</v>
          </cell>
          <cell r="F1937">
            <v>16396</v>
          </cell>
          <cell r="G1937">
            <v>15135</v>
          </cell>
        </row>
        <row r="1938">
          <cell r="A1938" t="str">
            <v>34TAB02</v>
          </cell>
          <cell r="B1938" t="str">
            <v>TAB02</v>
          </cell>
          <cell r="C1938">
            <v>34</v>
          </cell>
          <cell r="D1938">
            <v>3.25</v>
          </cell>
          <cell r="E1938">
            <v>19193</v>
          </cell>
          <cell r="F1938">
            <v>16438</v>
          </cell>
          <cell r="G1938">
            <v>15174</v>
          </cell>
        </row>
        <row r="1939">
          <cell r="A1939" t="str">
            <v>35TAB02</v>
          </cell>
          <cell r="B1939" t="str">
            <v>TAB02</v>
          </cell>
          <cell r="C1939">
            <v>35</v>
          </cell>
          <cell r="D1939">
            <v>3.2</v>
          </cell>
          <cell r="E1939">
            <v>19242</v>
          </cell>
          <cell r="F1939">
            <v>16480</v>
          </cell>
          <cell r="G1939">
            <v>15212</v>
          </cell>
        </row>
        <row r="1940">
          <cell r="A1940" t="str">
            <v>36TAB02</v>
          </cell>
          <cell r="B1940" t="str">
            <v>TAB02</v>
          </cell>
          <cell r="C1940">
            <v>36</v>
          </cell>
          <cell r="D1940">
            <v>3.18</v>
          </cell>
          <cell r="E1940">
            <v>19284</v>
          </cell>
          <cell r="F1940">
            <v>16515</v>
          </cell>
          <cell r="G1940">
            <v>15359</v>
          </cell>
        </row>
        <row r="1941">
          <cell r="A1941" t="str">
            <v>5SUR01</v>
          </cell>
          <cell r="B1941" t="str">
            <v>SUR01</v>
          </cell>
          <cell r="C1941">
            <v>5</v>
          </cell>
          <cell r="D1941">
            <v>47.98</v>
          </cell>
          <cell r="E1941">
            <v>11191</v>
          </cell>
          <cell r="F1941">
            <v>9476</v>
          </cell>
          <cell r="G1941">
            <v>8785</v>
          </cell>
        </row>
        <row r="1942">
          <cell r="A1942" t="str">
            <v>6SUR01</v>
          </cell>
          <cell r="B1942" t="str">
            <v>SUR01</v>
          </cell>
          <cell r="C1942">
            <v>6</v>
          </cell>
          <cell r="D1942">
            <v>47.79</v>
          </cell>
          <cell r="E1942">
            <v>11204</v>
          </cell>
          <cell r="F1942">
            <v>9483</v>
          </cell>
          <cell r="G1942">
            <v>8790</v>
          </cell>
        </row>
        <row r="1943">
          <cell r="A1943" t="str">
            <v>7SUR01</v>
          </cell>
          <cell r="B1943" t="str">
            <v>SUR01</v>
          </cell>
          <cell r="C1943">
            <v>7</v>
          </cell>
          <cell r="D1943">
            <v>47.59</v>
          </cell>
          <cell r="E1943">
            <v>11218</v>
          </cell>
          <cell r="F1943">
            <v>9491</v>
          </cell>
          <cell r="G1943">
            <v>8796</v>
          </cell>
        </row>
        <row r="1944">
          <cell r="A1944" t="str">
            <v>8SUR01</v>
          </cell>
          <cell r="B1944" t="str">
            <v>SUR01</v>
          </cell>
          <cell r="C1944">
            <v>8</v>
          </cell>
          <cell r="D1944">
            <v>47.38</v>
          </cell>
          <cell r="E1944">
            <v>11233</v>
          </cell>
          <cell r="F1944">
            <v>9500</v>
          </cell>
          <cell r="G1944">
            <v>8802</v>
          </cell>
        </row>
        <row r="1945">
          <cell r="A1945" t="str">
            <v>9SUR01</v>
          </cell>
          <cell r="B1945" t="str">
            <v>SUR01</v>
          </cell>
          <cell r="C1945">
            <v>9</v>
          </cell>
          <cell r="D1945">
            <v>47.17</v>
          </cell>
          <cell r="E1945">
            <v>11250</v>
          </cell>
          <cell r="F1945">
            <v>9509</v>
          </cell>
          <cell r="G1945">
            <v>8809</v>
          </cell>
        </row>
        <row r="1946">
          <cell r="A1946" t="str">
            <v>10SUR01</v>
          </cell>
          <cell r="B1946" t="str">
            <v>SUR01</v>
          </cell>
          <cell r="C1946">
            <v>10</v>
          </cell>
          <cell r="D1946">
            <v>46.95</v>
          </cell>
          <cell r="E1946">
            <v>11266</v>
          </cell>
          <cell r="F1946">
            <v>9519</v>
          </cell>
          <cell r="G1946">
            <v>8816</v>
          </cell>
        </row>
        <row r="1947">
          <cell r="A1947" t="str">
            <v>11SUR01</v>
          </cell>
          <cell r="B1947" t="str">
            <v>SUR01</v>
          </cell>
          <cell r="C1947">
            <v>11</v>
          </cell>
          <cell r="D1947">
            <v>46.72</v>
          </cell>
          <cell r="E1947">
            <v>11284</v>
          </cell>
          <cell r="F1947">
            <v>9530</v>
          </cell>
          <cell r="G1947">
            <v>8824</v>
          </cell>
        </row>
        <row r="1948">
          <cell r="A1948" t="str">
            <v>12SUR01</v>
          </cell>
          <cell r="B1948" t="str">
            <v>SUR01</v>
          </cell>
          <cell r="C1948">
            <v>12</v>
          </cell>
          <cell r="D1948">
            <v>46.49</v>
          </cell>
          <cell r="E1948">
            <v>11302</v>
          </cell>
          <cell r="F1948">
            <v>9541</v>
          </cell>
          <cell r="G1948">
            <v>8833</v>
          </cell>
        </row>
        <row r="1949">
          <cell r="A1949" t="str">
            <v>13SUR01</v>
          </cell>
          <cell r="B1949" t="str">
            <v>SUR01</v>
          </cell>
          <cell r="C1949">
            <v>13</v>
          </cell>
          <cell r="D1949">
            <v>46.25</v>
          </cell>
          <cell r="E1949">
            <v>11320</v>
          </cell>
          <cell r="F1949">
            <v>9553</v>
          </cell>
          <cell r="G1949">
            <v>8843</v>
          </cell>
        </row>
        <row r="1950">
          <cell r="A1950" t="str">
            <v>14SUR01</v>
          </cell>
          <cell r="B1950" t="str">
            <v>SUR01</v>
          </cell>
          <cell r="C1950">
            <v>14</v>
          </cell>
          <cell r="D1950">
            <v>46.01</v>
          </cell>
          <cell r="E1950">
            <v>11339</v>
          </cell>
          <cell r="F1950">
            <v>9565</v>
          </cell>
          <cell r="G1950">
            <v>8853</v>
          </cell>
        </row>
        <row r="1951">
          <cell r="A1951" t="str">
            <v>15SUR01</v>
          </cell>
          <cell r="B1951" t="str">
            <v>SUR01</v>
          </cell>
          <cell r="C1951">
            <v>15</v>
          </cell>
          <cell r="D1951">
            <v>45.75</v>
          </cell>
          <cell r="E1951">
            <v>11358</v>
          </cell>
          <cell r="F1951">
            <v>9578</v>
          </cell>
          <cell r="G1951">
            <v>8863</v>
          </cell>
        </row>
        <row r="1952">
          <cell r="A1952" t="str">
            <v>16SUR01</v>
          </cell>
          <cell r="B1952" t="str">
            <v>SUR01</v>
          </cell>
          <cell r="C1952">
            <v>16</v>
          </cell>
          <cell r="D1952">
            <v>45.5</v>
          </cell>
          <cell r="E1952">
            <v>11378</v>
          </cell>
          <cell r="F1952">
            <v>9591</v>
          </cell>
          <cell r="G1952">
            <v>8875</v>
          </cell>
        </row>
        <row r="1953">
          <cell r="A1953" t="str">
            <v>17SUR01</v>
          </cell>
          <cell r="B1953" t="str">
            <v>SUR01</v>
          </cell>
          <cell r="C1953">
            <v>17</v>
          </cell>
          <cell r="D1953">
            <v>45.23</v>
          </cell>
          <cell r="E1953">
            <v>11398</v>
          </cell>
          <cell r="F1953">
            <v>9604</v>
          </cell>
          <cell r="G1953">
            <v>8887</v>
          </cell>
        </row>
        <row r="1954">
          <cell r="A1954" t="str">
            <v>18SUR01</v>
          </cell>
          <cell r="B1954" t="str">
            <v>SUR01</v>
          </cell>
          <cell r="C1954">
            <v>18</v>
          </cell>
          <cell r="D1954">
            <v>44.96</v>
          </cell>
          <cell r="E1954">
            <v>11418</v>
          </cell>
          <cell r="F1954">
            <v>9618</v>
          </cell>
          <cell r="G1954">
            <v>8899</v>
          </cell>
        </row>
        <row r="1955">
          <cell r="A1955" t="str">
            <v>19SUR01</v>
          </cell>
          <cell r="B1955" t="str">
            <v>SUR01</v>
          </cell>
          <cell r="C1955">
            <v>19</v>
          </cell>
          <cell r="D1955">
            <v>44.69</v>
          </cell>
          <cell r="E1955">
            <v>11440</v>
          </cell>
          <cell r="F1955">
            <v>9633</v>
          </cell>
          <cell r="G1955">
            <v>8913</v>
          </cell>
        </row>
        <row r="1956">
          <cell r="A1956" t="str">
            <v>20SUR01</v>
          </cell>
          <cell r="B1956" t="str">
            <v>SUR01</v>
          </cell>
          <cell r="C1956">
            <v>20</v>
          </cell>
          <cell r="D1956">
            <v>44.41</v>
          </cell>
          <cell r="E1956">
            <v>11462</v>
          </cell>
          <cell r="F1956">
            <v>9648</v>
          </cell>
          <cell r="G1956">
            <v>8927</v>
          </cell>
        </row>
        <row r="1957">
          <cell r="A1957" t="str">
            <v>21SUR01</v>
          </cell>
          <cell r="B1957" t="str">
            <v>SUR01</v>
          </cell>
          <cell r="C1957">
            <v>21</v>
          </cell>
          <cell r="D1957">
            <v>44.12</v>
          </cell>
          <cell r="E1957">
            <v>11484</v>
          </cell>
          <cell r="F1957">
            <v>9664</v>
          </cell>
          <cell r="G1957">
            <v>8942</v>
          </cell>
        </row>
        <row r="1958">
          <cell r="A1958" t="str">
            <v>22SUR01</v>
          </cell>
          <cell r="B1958" t="str">
            <v>SUR01</v>
          </cell>
          <cell r="C1958">
            <v>22</v>
          </cell>
          <cell r="D1958">
            <v>43.83</v>
          </cell>
          <cell r="E1958">
            <v>11508</v>
          </cell>
          <cell r="F1958">
            <v>9681</v>
          </cell>
          <cell r="G1958">
            <v>8957</v>
          </cell>
        </row>
        <row r="1959">
          <cell r="A1959" t="str">
            <v>23SUR01</v>
          </cell>
          <cell r="B1959" t="str">
            <v>SUR01</v>
          </cell>
          <cell r="C1959">
            <v>23</v>
          </cell>
          <cell r="D1959">
            <v>43.53</v>
          </cell>
          <cell r="E1959">
            <v>11534</v>
          </cell>
          <cell r="F1959">
            <v>9699</v>
          </cell>
          <cell r="G1959">
            <v>8973</v>
          </cell>
        </row>
        <row r="1960">
          <cell r="A1960" t="str">
            <v>24SUR01</v>
          </cell>
          <cell r="B1960" t="str">
            <v>SUR01</v>
          </cell>
          <cell r="C1960">
            <v>24</v>
          </cell>
          <cell r="D1960">
            <v>43.23</v>
          </cell>
          <cell r="E1960">
            <v>11561</v>
          </cell>
          <cell r="F1960">
            <v>9718</v>
          </cell>
          <cell r="G1960">
            <v>8990</v>
          </cell>
        </row>
        <row r="1961">
          <cell r="A1961" t="str">
            <v>25SUR01</v>
          </cell>
          <cell r="B1961" t="str">
            <v>SUR01</v>
          </cell>
          <cell r="C1961">
            <v>25</v>
          </cell>
          <cell r="D1961">
            <v>42.93</v>
          </cell>
          <cell r="E1961">
            <v>11590</v>
          </cell>
          <cell r="F1961">
            <v>9739</v>
          </cell>
          <cell r="G1961">
            <v>9007</v>
          </cell>
        </row>
        <row r="1962">
          <cell r="A1962" t="str">
            <v>26SUR01</v>
          </cell>
          <cell r="B1962" t="str">
            <v>SUR01</v>
          </cell>
          <cell r="C1962">
            <v>26</v>
          </cell>
          <cell r="D1962">
            <v>42.62</v>
          </cell>
          <cell r="E1962">
            <v>11621</v>
          </cell>
          <cell r="F1962">
            <v>9760</v>
          </cell>
          <cell r="G1962">
            <v>9026</v>
          </cell>
        </row>
        <row r="1963">
          <cell r="A1963" t="str">
            <v>27SUR01</v>
          </cell>
          <cell r="B1963" t="str">
            <v>SUR01</v>
          </cell>
          <cell r="C1963">
            <v>27</v>
          </cell>
          <cell r="D1963">
            <v>42.3</v>
          </cell>
          <cell r="E1963">
            <v>11655</v>
          </cell>
          <cell r="F1963">
            <v>9784</v>
          </cell>
          <cell r="G1963">
            <v>9045</v>
          </cell>
        </row>
        <row r="1964">
          <cell r="A1964" t="str">
            <v>28SUR01</v>
          </cell>
          <cell r="B1964" t="str">
            <v>SUR01</v>
          </cell>
          <cell r="C1964">
            <v>28</v>
          </cell>
          <cell r="D1964">
            <v>41.98</v>
          </cell>
          <cell r="E1964">
            <v>11691</v>
          </cell>
          <cell r="F1964">
            <v>9809</v>
          </cell>
          <cell r="G1964">
            <v>9064</v>
          </cell>
        </row>
        <row r="1965">
          <cell r="A1965" t="str">
            <v>29SUR01</v>
          </cell>
          <cell r="B1965" t="str">
            <v>SUR01</v>
          </cell>
          <cell r="C1965">
            <v>29</v>
          </cell>
          <cell r="D1965">
            <v>41.66</v>
          </cell>
          <cell r="E1965">
            <v>11732</v>
          </cell>
          <cell r="F1965">
            <v>9836</v>
          </cell>
          <cell r="G1965">
            <v>9085</v>
          </cell>
        </row>
        <row r="1966">
          <cell r="A1966" t="str">
            <v>30SUR01</v>
          </cell>
          <cell r="B1966" t="str">
            <v>SUR01</v>
          </cell>
          <cell r="C1966">
            <v>30</v>
          </cell>
          <cell r="D1966">
            <v>41.31</v>
          </cell>
          <cell r="E1966">
            <v>11768</v>
          </cell>
          <cell r="F1966">
            <v>9863</v>
          </cell>
          <cell r="G1966">
            <v>9108</v>
          </cell>
        </row>
        <row r="1967">
          <cell r="A1967" t="str">
            <v>31SUR01</v>
          </cell>
          <cell r="B1967" t="str">
            <v>SUR01</v>
          </cell>
          <cell r="C1967">
            <v>31</v>
          </cell>
          <cell r="D1967">
            <v>41</v>
          </cell>
          <cell r="E1967">
            <v>11825</v>
          </cell>
          <cell r="F1967">
            <v>9897</v>
          </cell>
          <cell r="G1967">
            <v>9128</v>
          </cell>
        </row>
        <row r="1968">
          <cell r="A1968" t="str">
            <v>32SUR01</v>
          </cell>
          <cell r="B1968" t="str">
            <v>SUR01</v>
          </cell>
          <cell r="C1968">
            <v>32</v>
          </cell>
          <cell r="D1968">
            <v>40.659999999999997</v>
          </cell>
          <cell r="E1968">
            <v>11879</v>
          </cell>
          <cell r="F1968">
            <v>9932</v>
          </cell>
          <cell r="G1968">
            <v>9151</v>
          </cell>
        </row>
        <row r="1969">
          <cell r="A1969" t="str">
            <v>33SUR01</v>
          </cell>
          <cell r="B1969" t="str">
            <v>SUR01</v>
          </cell>
          <cell r="C1969">
            <v>33</v>
          </cell>
          <cell r="D1969">
            <v>40.33</v>
          </cell>
          <cell r="E1969">
            <v>11939</v>
          </cell>
          <cell r="F1969">
            <v>9970</v>
          </cell>
          <cell r="G1969">
            <v>9175</v>
          </cell>
        </row>
        <row r="1970">
          <cell r="A1970" t="str">
            <v>34SUR01</v>
          </cell>
          <cell r="B1970" t="str">
            <v>SUR01</v>
          </cell>
          <cell r="C1970">
            <v>34</v>
          </cell>
          <cell r="D1970">
            <v>39.67</v>
          </cell>
          <cell r="E1970">
            <v>12006</v>
          </cell>
          <cell r="F1970">
            <v>10011</v>
          </cell>
          <cell r="G1970">
            <v>9211</v>
          </cell>
        </row>
        <row r="1971">
          <cell r="A1971" t="str">
            <v>35SUR01</v>
          </cell>
          <cell r="B1971" t="str">
            <v>SUR01</v>
          </cell>
          <cell r="C1971">
            <v>35</v>
          </cell>
          <cell r="D1971">
            <v>38.979999999999997</v>
          </cell>
          <cell r="E1971">
            <v>12080</v>
          </cell>
          <cell r="F1971">
            <v>10056</v>
          </cell>
          <cell r="G1971">
            <v>9252</v>
          </cell>
        </row>
        <row r="1972">
          <cell r="A1972" t="str">
            <v>36SUR01</v>
          </cell>
          <cell r="B1972" t="str">
            <v>SUR01</v>
          </cell>
          <cell r="C1972">
            <v>36</v>
          </cell>
          <cell r="D1972">
            <v>38.29</v>
          </cell>
          <cell r="E1972">
            <v>12162</v>
          </cell>
          <cell r="F1972">
            <v>10106</v>
          </cell>
          <cell r="G1972">
            <v>9297</v>
          </cell>
        </row>
        <row r="1973">
          <cell r="A1973" t="str">
            <v>37SUR01</v>
          </cell>
          <cell r="B1973" t="str">
            <v>SUR01</v>
          </cell>
          <cell r="C1973">
            <v>37</v>
          </cell>
          <cell r="D1973">
            <v>37.590000000000003</v>
          </cell>
          <cell r="E1973">
            <v>12254</v>
          </cell>
          <cell r="F1973">
            <v>10160</v>
          </cell>
          <cell r="G1973">
            <v>9346</v>
          </cell>
        </row>
        <row r="1974">
          <cell r="A1974" t="str">
            <v>38SUR01</v>
          </cell>
          <cell r="B1974" t="str">
            <v>SUR01</v>
          </cell>
          <cell r="C1974">
            <v>38</v>
          </cell>
          <cell r="D1974">
            <v>36.880000000000003</v>
          </cell>
          <cell r="E1974">
            <v>12356</v>
          </cell>
          <cell r="F1974">
            <v>10220</v>
          </cell>
          <cell r="G1974">
            <v>9397</v>
          </cell>
        </row>
        <row r="1975">
          <cell r="A1975" t="str">
            <v>39SUR01</v>
          </cell>
          <cell r="B1975" t="str">
            <v>SUR01</v>
          </cell>
          <cell r="C1975">
            <v>39</v>
          </cell>
          <cell r="D1975">
            <v>36.17</v>
          </cell>
          <cell r="E1975">
            <v>12470</v>
          </cell>
          <cell r="F1975">
            <v>10285</v>
          </cell>
          <cell r="G1975">
            <v>9451</v>
          </cell>
        </row>
        <row r="1976">
          <cell r="A1976" t="str">
            <v>40SUR01</v>
          </cell>
          <cell r="B1976" t="str">
            <v>SUR01</v>
          </cell>
          <cell r="C1976">
            <v>40</v>
          </cell>
          <cell r="D1976">
            <v>35.47</v>
          </cell>
          <cell r="E1976">
            <v>12598</v>
          </cell>
          <cell r="F1976">
            <v>10357</v>
          </cell>
          <cell r="G1976">
            <v>9508</v>
          </cell>
        </row>
        <row r="1977">
          <cell r="A1977" t="str">
            <v>41SUR01</v>
          </cell>
          <cell r="B1977" t="str">
            <v>SUR01</v>
          </cell>
          <cell r="C1977">
            <v>41</v>
          </cell>
          <cell r="D1977">
            <v>34.76</v>
          </cell>
          <cell r="E1977">
            <v>12740</v>
          </cell>
          <cell r="F1977">
            <v>10436</v>
          </cell>
          <cell r="G1977">
            <v>9566</v>
          </cell>
        </row>
        <row r="1978">
          <cell r="A1978" t="str">
            <v>42SUR01</v>
          </cell>
          <cell r="B1978" t="str">
            <v>SUR01</v>
          </cell>
          <cell r="C1978">
            <v>42</v>
          </cell>
          <cell r="D1978">
            <v>34.06</v>
          </cell>
          <cell r="E1978">
            <v>12900</v>
          </cell>
          <cell r="F1978">
            <v>10523</v>
          </cell>
          <cell r="G1978">
            <v>9627</v>
          </cell>
        </row>
        <row r="1979">
          <cell r="A1979" t="str">
            <v>43SUR01</v>
          </cell>
          <cell r="B1979" t="str">
            <v>SUR01</v>
          </cell>
          <cell r="C1979">
            <v>43</v>
          </cell>
          <cell r="D1979">
            <v>33.369999999999997</v>
          </cell>
          <cell r="E1979">
            <v>13078</v>
          </cell>
          <cell r="F1979">
            <v>10619</v>
          </cell>
          <cell r="G1979">
            <v>9689</v>
          </cell>
        </row>
        <row r="1980">
          <cell r="A1980" t="str">
            <v>44SUR01</v>
          </cell>
          <cell r="B1980" t="str">
            <v>SUR01</v>
          </cell>
          <cell r="C1980">
            <v>44</v>
          </cell>
          <cell r="D1980">
            <v>32.68</v>
          </cell>
          <cell r="E1980">
            <v>13278</v>
          </cell>
          <cell r="F1980">
            <v>10724</v>
          </cell>
          <cell r="G1980">
            <v>9752</v>
          </cell>
        </row>
        <row r="1981">
          <cell r="A1981" t="str">
            <v>45SUR01</v>
          </cell>
          <cell r="B1981" t="str">
            <v>SUR01</v>
          </cell>
          <cell r="C1981">
            <v>45</v>
          </cell>
          <cell r="D1981">
            <v>32</v>
          </cell>
          <cell r="E1981">
            <v>13503</v>
          </cell>
          <cell r="F1981">
            <v>10840</v>
          </cell>
          <cell r="G1981">
            <v>9816</v>
          </cell>
        </row>
        <row r="1982">
          <cell r="A1982" t="str">
            <v>5SUR02</v>
          </cell>
          <cell r="B1982" t="str">
            <v>SUR02</v>
          </cell>
          <cell r="C1982">
            <v>5</v>
          </cell>
          <cell r="D1982">
            <v>47.41</v>
          </cell>
          <cell r="E1982">
            <v>10819</v>
          </cell>
          <cell r="F1982">
            <v>9534</v>
          </cell>
          <cell r="G1982">
            <v>8830</v>
          </cell>
        </row>
        <row r="1983">
          <cell r="A1983" t="str">
            <v>6SUR02</v>
          </cell>
          <cell r="B1983" t="str">
            <v>SUR02</v>
          </cell>
          <cell r="C1983">
            <v>6</v>
          </cell>
          <cell r="D1983">
            <v>47.22</v>
          </cell>
          <cell r="E1983">
            <v>10832</v>
          </cell>
          <cell r="F1983">
            <v>9541</v>
          </cell>
          <cell r="G1983">
            <v>8835</v>
          </cell>
        </row>
        <row r="1984">
          <cell r="A1984" t="str">
            <v>7SUR02</v>
          </cell>
          <cell r="B1984" t="str">
            <v>SUR02</v>
          </cell>
          <cell r="C1984">
            <v>7</v>
          </cell>
          <cell r="D1984">
            <v>47.02</v>
          </cell>
          <cell r="E1984">
            <v>10845</v>
          </cell>
          <cell r="F1984">
            <v>9550</v>
          </cell>
          <cell r="G1984">
            <v>8841</v>
          </cell>
        </row>
        <row r="1985">
          <cell r="A1985" t="str">
            <v>8SUR02</v>
          </cell>
          <cell r="B1985" t="str">
            <v>SUR02</v>
          </cell>
          <cell r="C1985">
            <v>8</v>
          </cell>
          <cell r="D1985">
            <v>46.82</v>
          </cell>
          <cell r="E1985">
            <v>10860</v>
          </cell>
          <cell r="F1985">
            <v>9559</v>
          </cell>
          <cell r="G1985">
            <v>8847</v>
          </cell>
        </row>
        <row r="1986">
          <cell r="A1986" t="str">
            <v>9SUR02</v>
          </cell>
          <cell r="B1986" t="str">
            <v>SUR02</v>
          </cell>
          <cell r="C1986">
            <v>9</v>
          </cell>
          <cell r="D1986">
            <v>46.61</v>
          </cell>
          <cell r="E1986">
            <v>10876</v>
          </cell>
          <cell r="F1986">
            <v>9568</v>
          </cell>
          <cell r="G1986">
            <v>8854</v>
          </cell>
        </row>
        <row r="1987">
          <cell r="A1987" t="str">
            <v>10SUR02</v>
          </cell>
          <cell r="B1987" t="str">
            <v>SUR02</v>
          </cell>
          <cell r="C1987">
            <v>10</v>
          </cell>
          <cell r="D1987">
            <v>46.39</v>
          </cell>
          <cell r="E1987">
            <v>10892</v>
          </cell>
          <cell r="F1987">
            <v>9578</v>
          </cell>
          <cell r="G1987">
            <v>8862</v>
          </cell>
        </row>
        <row r="1988">
          <cell r="A1988" t="str">
            <v>11SUR02</v>
          </cell>
          <cell r="B1988" t="str">
            <v>SUR02</v>
          </cell>
          <cell r="C1988">
            <v>11</v>
          </cell>
          <cell r="D1988">
            <v>46.17</v>
          </cell>
          <cell r="E1988">
            <v>10909</v>
          </cell>
          <cell r="F1988">
            <v>9589</v>
          </cell>
          <cell r="G1988">
            <v>8870</v>
          </cell>
        </row>
        <row r="1989">
          <cell r="A1989" t="str">
            <v>12SUR02</v>
          </cell>
          <cell r="B1989" t="str">
            <v>SUR02</v>
          </cell>
          <cell r="C1989">
            <v>12</v>
          </cell>
          <cell r="D1989">
            <v>45.94</v>
          </cell>
          <cell r="E1989">
            <v>10926</v>
          </cell>
          <cell r="F1989">
            <v>9600</v>
          </cell>
          <cell r="G1989">
            <v>8879</v>
          </cell>
        </row>
        <row r="1990">
          <cell r="A1990" t="str">
            <v>13SUR02</v>
          </cell>
          <cell r="B1990" t="str">
            <v>SUR02</v>
          </cell>
          <cell r="C1990">
            <v>13</v>
          </cell>
          <cell r="D1990">
            <v>45.7</v>
          </cell>
          <cell r="E1990">
            <v>10944</v>
          </cell>
          <cell r="F1990">
            <v>9612</v>
          </cell>
          <cell r="G1990">
            <v>8888</v>
          </cell>
        </row>
        <row r="1991">
          <cell r="A1991" t="str">
            <v>14SUR02</v>
          </cell>
          <cell r="B1991" t="str">
            <v>SUR02</v>
          </cell>
          <cell r="C1991">
            <v>14</v>
          </cell>
          <cell r="D1991">
            <v>45.46</v>
          </cell>
          <cell r="E1991">
            <v>10962</v>
          </cell>
          <cell r="F1991">
            <v>9624</v>
          </cell>
          <cell r="G1991">
            <v>8898</v>
          </cell>
        </row>
        <row r="1992">
          <cell r="A1992" t="str">
            <v>15SUR02</v>
          </cell>
          <cell r="B1992" t="str">
            <v>SUR02</v>
          </cell>
          <cell r="C1992">
            <v>15</v>
          </cell>
          <cell r="D1992">
            <v>45.21</v>
          </cell>
          <cell r="E1992">
            <v>10981</v>
          </cell>
          <cell r="F1992">
            <v>9637</v>
          </cell>
          <cell r="G1992">
            <v>8909</v>
          </cell>
        </row>
        <row r="1993">
          <cell r="A1993" t="str">
            <v>16SUR02</v>
          </cell>
          <cell r="B1993" t="str">
            <v>SUR02</v>
          </cell>
          <cell r="C1993">
            <v>16</v>
          </cell>
          <cell r="D1993">
            <v>44.95</v>
          </cell>
          <cell r="E1993">
            <v>11000</v>
          </cell>
          <cell r="F1993">
            <v>9650</v>
          </cell>
          <cell r="G1993">
            <v>8921</v>
          </cell>
        </row>
        <row r="1994">
          <cell r="A1994" t="str">
            <v>17SUR02</v>
          </cell>
          <cell r="B1994" t="str">
            <v>SUR02</v>
          </cell>
          <cell r="C1994">
            <v>17</v>
          </cell>
          <cell r="D1994">
            <v>44.69</v>
          </cell>
          <cell r="E1994">
            <v>11019</v>
          </cell>
          <cell r="F1994">
            <v>9664</v>
          </cell>
          <cell r="G1994">
            <v>8933</v>
          </cell>
        </row>
        <row r="1995">
          <cell r="A1995" t="str">
            <v>18SUR02</v>
          </cell>
          <cell r="B1995" t="str">
            <v>SUR02</v>
          </cell>
          <cell r="C1995">
            <v>18</v>
          </cell>
          <cell r="D1995">
            <v>44.43</v>
          </cell>
          <cell r="E1995">
            <v>11039</v>
          </cell>
          <cell r="F1995">
            <v>9678</v>
          </cell>
          <cell r="G1995">
            <v>8945</v>
          </cell>
        </row>
        <row r="1996">
          <cell r="A1996" t="str">
            <v>19SUR02</v>
          </cell>
          <cell r="B1996" t="str">
            <v>SUR02</v>
          </cell>
          <cell r="C1996">
            <v>19</v>
          </cell>
          <cell r="D1996">
            <v>44.16</v>
          </cell>
          <cell r="E1996">
            <v>11060</v>
          </cell>
          <cell r="F1996">
            <v>9693</v>
          </cell>
          <cell r="G1996">
            <v>8959</v>
          </cell>
        </row>
        <row r="1997">
          <cell r="A1997" t="str">
            <v>20SUR02</v>
          </cell>
          <cell r="B1997" t="str">
            <v>SUR02</v>
          </cell>
          <cell r="C1997">
            <v>20</v>
          </cell>
          <cell r="D1997">
            <v>43.88</v>
          </cell>
          <cell r="E1997">
            <v>11081</v>
          </cell>
          <cell r="F1997">
            <v>9708</v>
          </cell>
          <cell r="G1997">
            <v>8973</v>
          </cell>
        </row>
        <row r="1998">
          <cell r="A1998" t="str">
            <v>21SUR02</v>
          </cell>
          <cell r="B1998" t="str">
            <v>SUR02</v>
          </cell>
          <cell r="C1998">
            <v>21</v>
          </cell>
          <cell r="D1998">
            <v>43.6</v>
          </cell>
          <cell r="E1998">
            <v>11103</v>
          </cell>
          <cell r="F1998">
            <v>9724</v>
          </cell>
          <cell r="G1998">
            <v>8988</v>
          </cell>
        </row>
        <row r="1999">
          <cell r="A1999" t="str">
            <v>22SUR02</v>
          </cell>
          <cell r="B1999" t="str">
            <v>SUR02</v>
          </cell>
          <cell r="C1999">
            <v>22</v>
          </cell>
          <cell r="D1999">
            <v>43.31</v>
          </cell>
          <cell r="E1999">
            <v>11126</v>
          </cell>
          <cell r="F1999">
            <v>9741</v>
          </cell>
          <cell r="G1999">
            <v>9003</v>
          </cell>
        </row>
        <row r="2000">
          <cell r="A2000" t="str">
            <v>23SUR02</v>
          </cell>
          <cell r="B2000" t="str">
            <v>SUR02</v>
          </cell>
          <cell r="C2000">
            <v>23</v>
          </cell>
          <cell r="D2000">
            <v>43.01</v>
          </cell>
          <cell r="E2000">
            <v>11151</v>
          </cell>
          <cell r="F2000">
            <v>9759</v>
          </cell>
          <cell r="G2000">
            <v>9019</v>
          </cell>
        </row>
        <row r="2001">
          <cell r="A2001" t="str">
            <v>24SUR02</v>
          </cell>
          <cell r="B2001" t="str">
            <v>SUR02</v>
          </cell>
          <cell r="C2001">
            <v>24</v>
          </cell>
          <cell r="D2001">
            <v>42.72</v>
          </cell>
          <cell r="E2001">
            <v>11177</v>
          </cell>
          <cell r="F2001">
            <v>9778</v>
          </cell>
          <cell r="G2001">
            <v>9036</v>
          </cell>
        </row>
        <row r="2002">
          <cell r="A2002" t="str">
            <v>25SUR02</v>
          </cell>
          <cell r="B2002" t="str">
            <v>SUR02</v>
          </cell>
          <cell r="C2002">
            <v>25</v>
          </cell>
          <cell r="D2002">
            <v>42.41</v>
          </cell>
          <cell r="E2002">
            <v>11205</v>
          </cell>
          <cell r="F2002">
            <v>9799</v>
          </cell>
          <cell r="G2002">
            <v>9054</v>
          </cell>
        </row>
        <row r="2003">
          <cell r="A2003" t="str">
            <v>26SUR02</v>
          </cell>
          <cell r="B2003" t="str">
            <v>SUR02</v>
          </cell>
          <cell r="C2003">
            <v>26</v>
          </cell>
          <cell r="D2003">
            <v>42.11</v>
          </cell>
          <cell r="E2003">
            <v>11235</v>
          </cell>
          <cell r="F2003">
            <v>9821</v>
          </cell>
          <cell r="G2003">
            <v>9072</v>
          </cell>
        </row>
        <row r="2004">
          <cell r="A2004" t="str">
            <v>27SUR02</v>
          </cell>
          <cell r="B2004" t="str">
            <v>SUR02</v>
          </cell>
          <cell r="C2004">
            <v>27</v>
          </cell>
          <cell r="D2004">
            <v>41.8</v>
          </cell>
          <cell r="E2004">
            <v>11267</v>
          </cell>
          <cell r="F2004">
            <v>9844</v>
          </cell>
          <cell r="G2004">
            <v>9091</v>
          </cell>
        </row>
        <row r="2005">
          <cell r="A2005" t="str">
            <v>28SUR02</v>
          </cell>
          <cell r="B2005" t="str">
            <v>SUR02</v>
          </cell>
          <cell r="C2005">
            <v>28</v>
          </cell>
          <cell r="D2005">
            <v>41.48</v>
          </cell>
          <cell r="E2005">
            <v>11303</v>
          </cell>
          <cell r="F2005">
            <v>9869</v>
          </cell>
          <cell r="G2005">
            <v>9111</v>
          </cell>
        </row>
        <row r="2006">
          <cell r="A2006" t="str">
            <v>29SUR02</v>
          </cell>
          <cell r="B2006" t="str">
            <v>SUR02</v>
          </cell>
          <cell r="C2006">
            <v>29</v>
          </cell>
          <cell r="D2006">
            <v>41.16</v>
          </cell>
          <cell r="E2006">
            <v>11342</v>
          </cell>
          <cell r="F2006">
            <v>9897</v>
          </cell>
          <cell r="G2006">
            <v>9132</v>
          </cell>
        </row>
        <row r="2007">
          <cell r="A2007" t="str">
            <v>30SUR02</v>
          </cell>
          <cell r="B2007" t="str">
            <v>SUR02</v>
          </cell>
          <cell r="C2007">
            <v>30</v>
          </cell>
          <cell r="D2007">
            <v>40.82</v>
          </cell>
          <cell r="E2007">
            <v>11377</v>
          </cell>
          <cell r="F2007">
            <v>9924</v>
          </cell>
          <cell r="G2007">
            <v>9155</v>
          </cell>
        </row>
        <row r="2008">
          <cell r="A2008" t="str">
            <v>31SUR02</v>
          </cell>
          <cell r="B2008" t="str">
            <v>SUR02</v>
          </cell>
          <cell r="C2008">
            <v>31</v>
          </cell>
          <cell r="D2008">
            <v>40.51</v>
          </cell>
          <cell r="E2008">
            <v>11432</v>
          </cell>
          <cell r="F2008">
            <v>9958</v>
          </cell>
          <cell r="G2008">
            <v>9176</v>
          </cell>
        </row>
        <row r="2009">
          <cell r="A2009" t="str">
            <v>32SUR02</v>
          </cell>
          <cell r="B2009" t="str">
            <v>SUR02</v>
          </cell>
          <cell r="C2009">
            <v>32</v>
          </cell>
          <cell r="D2009">
            <v>40.18</v>
          </cell>
          <cell r="E2009">
            <v>11484</v>
          </cell>
          <cell r="F2009">
            <v>9993</v>
          </cell>
          <cell r="G2009">
            <v>9198</v>
          </cell>
        </row>
        <row r="2010">
          <cell r="A2010" t="str">
            <v>33SUR02</v>
          </cell>
          <cell r="B2010" t="str">
            <v>SUR02</v>
          </cell>
          <cell r="C2010">
            <v>33</v>
          </cell>
          <cell r="D2010">
            <v>39.840000000000003</v>
          </cell>
          <cell r="E2010">
            <v>11542</v>
          </cell>
          <cell r="F2010">
            <v>10031</v>
          </cell>
          <cell r="G2010">
            <v>9222</v>
          </cell>
        </row>
        <row r="2011">
          <cell r="A2011" t="str">
            <v>34SUR02</v>
          </cell>
          <cell r="B2011" t="str">
            <v>SUR02</v>
          </cell>
          <cell r="C2011">
            <v>34</v>
          </cell>
          <cell r="D2011">
            <v>39.200000000000003</v>
          </cell>
          <cell r="E2011">
            <v>11607</v>
          </cell>
          <cell r="F2011">
            <v>10073</v>
          </cell>
          <cell r="G2011">
            <v>9258</v>
          </cell>
        </row>
        <row r="2012">
          <cell r="A2012" t="str">
            <v>35SUR02</v>
          </cell>
          <cell r="B2012" t="str">
            <v>SUR02</v>
          </cell>
          <cell r="C2012">
            <v>35</v>
          </cell>
          <cell r="D2012">
            <v>38.520000000000003</v>
          </cell>
          <cell r="E2012">
            <v>11678</v>
          </cell>
          <cell r="F2012">
            <v>10119</v>
          </cell>
          <cell r="G2012">
            <v>9300</v>
          </cell>
        </row>
        <row r="2013">
          <cell r="A2013" t="str">
            <v>36SUR02</v>
          </cell>
          <cell r="B2013" t="str">
            <v>SUR02</v>
          </cell>
          <cell r="C2013">
            <v>36</v>
          </cell>
          <cell r="D2013">
            <v>37.83</v>
          </cell>
          <cell r="E2013">
            <v>11758</v>
          </cell>
          <cell r="F2013">
            <v>10168</v>
          </cell>
          <cell r="G2013">
            <v>9345</v>
          </cell>
        </row>
        <row r="2014">
          <cell r="A2014" t="str">
            <v>37SUR02</v>
          </cell>
          <cell r="B2014" t="str">
            <v>SUR02</v>
          </cell>
          <cell r="C2014">
            <v>37</v>
          </cell>
          <cell r="D2014">
            <v>37.14</v>
          </cell>
          <cell r="E2014">
            <v>11847</v>
          </cell>
          <cell r="F2014">
            <v>10223</v>
          </cell>
          <cell r="G2014">
            <v>9394</v>
          </cell>
        </row>
        <row r="2015">
          <cell r="A2015" t="str">
            <v>38SUR02</v>
          </cell>
          <cell r="B2015" t="str">
            <v>SUR02</v>
          </cell>
          <cell r="C2015">
            <v>38</v>
          </cell>
          <cell r="D2015">
            <v>36.44</v>
          </cell>
          <cell r="E2015">
            <v>11946</v>
          </cell>
          <cell r="F2015">
            <v>10283</v>
          </cell>
          <cell r="G2015">
            <v>9446</v>
          </cell>
        </row>
        <row r="2016">
          <cell r="A2016" t="str">
            <v>39SUR02</v>
          </cell>
          <cell r="B2016" t="str">
            <v>SUR02</v>
          </cell>
          <cell r="C2016">
            <v>39</v>
          </cell>
          <cell r="D2016">
            <v>35.74</v>
          </cell>
          <cell r="E2016">
            <v>12056</v>
          </cell>
          <cell r="F2016">
            <v>10349</v>
          </cell>
          <cell r="G2016">
            <v>9500</v>
          </cell>
        </row>
        <row r="2017">
          <cell r="A2017" t="str">
            <v>40SUR02</v>
          </cell>
          <cell r="B2017" t="str">
            <v>SUR02</v>
          </cell>
          <cell r="C2017">
            <v>40</v>
          </cell>
          <cell r="D2017">
            <v>35.04</v>
          </cell>
          <cell r="E2017">
            <v>12179</v>
          </cell>
          <cell r="F2017">
            <v>10421</v>
          </cell>
          <cell r="G2017">
            <v>9557</v>
          </cell>
        </row>
        <row r="2018">
          <cell r="A2018" t="str">
            <v>41SUR02</v>
          </cell>
          <cell r="B2018" t="str">
            <v>SUR02</v>
          </cell>
          <cell r="C2018">
            <v>41</v>
          </cell>
          <cell r="D2018">
            <v>34.35</v>
          </cell>
          <cell r="E2018">
            <v>12317</v>
          </cell>
          <cell r="F2018">
            <v>10501</v>
          </cell>
          <cell r="G2018">
            <v>9616</v>
          </cell>
        </row>
        <row r="2019">
          <cell r="A2019" t="str">
            <v>42SUR02</v>
          </cell>
          <cell r="B2019" t="str">
            <v>SUR02</v>
          </cell>
          <cell r="C2019">
            <v>42</v>
          </cell>
          <cell r="D2019">
            <v>33.659999999999997</v>
          </cell>
          <cell r="E2019">
            <v>12471</v>
          </cell>
          <cell r="F2019">
            <v>10588</v>
          </cell>
          <cell r="G2019">
            <v>9677</v>
          </cell>
        </row>
        <row r="2020">
          <cell r="A2020" t="str">
            <v>43SUR02</v>
          </cell>
          <cell r="B2020" t="str">
            <v>SUR02</v>
          </cell>
          <cell r="C2020">
            <v>43</v>
          </cell>
          <cell r="D2020">
            <v>32.97</v>
          </cell>
          <cell r="E2020">
            <v>12644</v>
          </cell>
          <cell r="F2020">
            <v>10684</v>
          </cell>
          <cell r="G2020">
            <v>9739</v>
          </cell>
        </row>
        <row r="2021">
          <cell r="A2021" t="str">
            <v>44SUR02</v>
          </cell>
          <cell r="B2021" t="str">
            <v>SUR02</v>
          </cell>
          <cell r="C2021">
            <v>44</v>
          </cell>
          <cell r="D2021">
            <v>32.29</v>
          </cell>
          <cell r="E2021">
            <v>12837</v>
          </cell>
          <cell r="F2021">
            <v>10790</v>
          </cell>
          <cell r="G2021">
            <v>9803</v>
          </cell>
        </row>
        <row r="2022">
          <cell r="A2022" t="str">
            <v>45SUR02</v>
          </cell>
          <cell r="B2022" t="str">
            <v>SUR02</v>
          </cell>
          <cell r="C2022">
            <v>45</v>
          </cell>
          <cell r="D2022">
            <v>31.62</v>
          </cell>
          <cell r="E2022">
            <v>13054</v>
          </cell>
          <cell r="F2022">
            <v>10907</v>
          </cell>
          <cell r="G2022">
            <v>9867</v>
          </cell>
        </row>
        <row r="2023">
          <cell r="A2023" t="str">
            <v>5SUR03</v>
          </cell>
          <cell r="B2023" t="str">
            <v>SUR03</v>
          </cell>
          <cell r="C2023">
            <v>5</v>
          </cell>
          <cell r="D2023">
            <v>48.34</v>
          </cell>
          <cell r="E2023">
            <v>11253</v>
          </cell>
          <cell r="F2023">
            <v>9511</v>
          </cell>
          <cell r="G2023">
            <v>8745</v>
          </cell>
        </row>
        <row r="2024">
          <cell r="A2024" t="str">
            <v>6SUR03</v>
          </cell>
          <cell r="B2024" t="str">
            <v>SUR03</v>
          </cell>
          <cell r="C2024">
            <v>6</v>
          </cell>
          <cell r="D2024">
            <v>48.15</v>
          </cell>
          <cell r="E2024">
            <v>11266</v>
          </cell>
          <cell r="F2024">
            <v>9518</v>
          </cell>
          <cell r="G2024">
            <v>8750</v>
          </cell>
        </row>
        <row r="2025">
          <cell r="A2025" t="str">
            <v>7SUR03</v>
          </cell>
          <cell r="B2025" t="str">
            <v>SUR03</v>
          </cell>
          <cell r="C2025">
            <v>7</v>
          </cell>
          <cell r="D2025">
            <v>47.94</v>
          </cell>
          <cell r="E2025">
            <v>11280</v>
          </cell>
          <cell r="F2025">
            <v>9527</v>
          </cell>
          <cell r="G2025">
            <v>8756</v>
          </cell>
        </row>
        <row r="2026">
          <cell r="A2026" t="str">
            <v>8SUR03</v>
          </cell>
          <cell r="B2026" t="str">
            <v>SUR03</v>
          </cell>
          <cell r="C2026">
            <v>8</v>
          </cell>
          <cell r="D2026">
            <v>47.74</v>
          </cell>
          <cell r="E2026">
            <v>11295</v>
          </cell>
          <cell r="F2026">
            <v>9535</v>
          </cell>
          <cell r="G2026">
            <v>8762</v>
          </cell>
        </row>
        <row r="2027">
          <cell r="A2027" t="str">
            <v>9SUR03</v>
          </cell>
          <cell r="B2027" t="str">
            <v>SUR03</v>
          </cell>
          <cell r="C2027">
            <v>9</v>
          </cell>
          <cell r="D2027">
            <v>47.52</v>
          </cell>
          <cell r="E2027">
            <v>11312</v>
          </cell>
          <cell r="F2027">
            <v>9545</v>
          </cell>
          <cell r="G2027">
            <v>8769</v>
          </cell>
        </row>
        <row r="2028">
          <cell r="A2028" t="str">
            <v>10SUR03</v>
          </cell>
          <cell r="B2028" t="str">
            <v>SUR03</v>
          </cell>
          <cell r="C2028">
            <v>10</v>
          </cell>
          <cell r="D2028">
            <v>47.3</v>
          </cell>
          <cell r="E2028">
            <v>11329</v>
          </cell>
          <cell r="F2028">
            <v>9555</v>
          </cell>
          <cell r="G2028">
            <v>8777</v>
          </cell>
        </row>
        <row r="2029">
          <cell r="A2029" t="str">
            <v>11SUR03</v>
          </cell>
          <cell r="B2029" t="str">
            <v>SUR03</v>
          </cell>
          <cell r="C2029">
            <v>11</v>
          </cell>
          <cell r="D2029">
            <v>47.07</v>
          </cell>
          <cell r="E2029">
            <v>11346</v>
          </cell>
          <cell r="F2029">
            <v>9566</v>
          </cell>
          <cell r="G2029">
            <v>8785</v>
          </cell>
        </row>
        <row r="2030">
          <cell r="A2030" t="str">
            <v>12SUR03</v>
          </cell>
          <cell r="B2030" t="str">
            <v>SUR03</v>
          </cell>
          <cell r="C2030">
            <v>12</v>
          </cell>
          <cell r="D2030">
            <v>46.84</v>
          </cell>
          <cell r="E2030">
            <v>11364</v>
          </cell>
          <cell r="F2030">
            <v>9577</v>
          </cell>
          <cell r="G2030">
            <v>8793</v>
          </cell>
        </row>
        <row r="2031">
          <cell r="A2031" t="str">
            <v>13SUR03</v>
          </cell>
          <cell r="B2031" t="str">
            <v>SUR03</v>
          </cell>
          <cell r="C2031">
            <v>13</v>
          </cell>
          <cell r="D2031">
            <v>46.6</v>
          </cell>
          <cell r="E2031">
            <v>11383</v>
          </cell>
          <cell r="F2031">
            <v>9589</v>
          </cell>
          <cell r="G2031">
            <v>8803</v>
          </cell>
        </row>
        <row r="2032">
          <cell r="A2032" t="str">
            <v>14SUR03</v>
          </cell>
          <cell r="B2032" t="str">
            <v>SUR03</v>
          </cell>
          <cell r="C2032">
            <v>14</v>
          </cell>
          <cell r="D2032">
            <v>46.35</v>
          </cell>
          <cell r="E2032">
            <v>11402</v>
          </cell>
          <cell r="F2032">
            <v>9601</v>
          </cell>
          <cell r="G2032">
            <v>8813</v>
          </cell>
        </row>
        <row r="2033">
          <cell r="A2033" t="str">
            <v>15SUR03</v>
          </cell>
          <cell r="B2033" t="str">
            <v>SUR03</v>
          </cell>
          <cell r="C2033">
            <v>15</v>
          </cell>
          <cell r="D2033">
            <v>46.1</v>
          </cell>
          <cell r="E2033">
            <v>11421</v>
          </cell>
          <cell r="F2033">
            <v>9614</v>
          </cell>
          <cell r="G2033">
            <v>8824</v>
          </cell>
        </row>
        <row r="2034">
          <cell r="A2034" t="str">
            <v>16SUR03</v>
          </cell>
          <cell r="B2034" t="str">
            <v>SUR03</v>
          </cell>
          <cell r="C2034">
            <v>16</v>
          </cell>
          <cell r="D2034">
            <v>45.84</v>
          </cell>
          <cell r="E2034">
            <v>11441</v>
          </cell>
          <cell r="F2034">
            <v>9627</v>
          </cell>
          <cell r="G2034">
            <v>8835</v>
          </cell>
        </row>
        <row r="2035">
          <cell r="A2035" t="str">
            <v>17SUR03</v>
          </cell>
          <cell r="B2035" t="str">
            <v>SUR03</v>
          </cell>
          <cell r="C2035">
            <v>17</v>
          </cell>
          <cell r="D2035">
            <v>45.57</v>
          </cell>
          <cell r="E2035">
            <v>11461</v>
          </cell>
          <cell r="F2035">
            <v>9640</v>
          </cell>
          <cell r="G2035">
            <v>8847</v>
          </cell>
        </row>
        <row r="2036">
          <cell r="A2036" t="str">
            <v>18SUR03</v>
          </cell>
          <cell r="B2036" t="str">
            <v>SUR03</v>
          </cell>
          <cell r="C2036">
            <v>18</v>
          </cell>
          <cell r="D2036">
            <v>45.3</v>
          </cell>
          <cell r="E2036">
            <v>11481</v>
          </cell>
          <cell r="F2036">
            <v>9654</v>
          </cell>
          <cell r="G2036">
            <v>8859</v>
          </cell>
        </row>
        <row r="2037">
          <cell r="A2037" t="str">
            <v>19SUR03</v>
          </cell>
          <cell r="B2037" t="str">
            <v>SUR03</v>
          </cell>
          <cell r="C2037">
            <v>19</v>
          </cell>
          <cell r="D2037">
            <v>45.02</v>
          </cell>
          <cell r="E2037">
            <v>11503</v>
          </cell>
          <cell r="F2037">
            <v>9669</v>
          </cell>
          <cell r="G2037">
            <v>8873</v>
          </cell>
        </row>
        <row r="2038">
          <cell r="A2038" t="str">
            <v>20SUR03</v>
          </cell>
          <cell r="B2038" t="str">
            <v>SUR03</v>
          </cell>
          <cell r="C2038">
            <v>20</v>
          </cell>
          <cell r="D2038">
            <v>44.74</v>
          </cell>
          <cell r="E2038">
            <v>11525</v>
          </cell>
          <cell r="F2038">
            <v>9685</v>
          </cell>
          <cell r="G2038">
            <v>8887</v>
          </cell>
        </row>
        <row r="2039">
          <cell r="A2039" t="str">
            <v>21SUR03</v>
          </cell>
          <cell r="B2039" t="str">
            <v>SUR03</v>
          </cell>
          <cell r="C2039">
            <v>21</v>
          </cell>
          <cell r="D2039">
            <v>44.45</v>
          </cell>
          <cell r="E2039">
            <v>11548</v>
          </cell>
          <cell r="F2039">
            <v>9701</v>
          </cell>
          <cell r="G2039">
            <v>8901</v>
          </cell>
        </row>
        <row r="2040">
          <cell r="A2040" t="str">
            <v>22SUR03</v>
          </cell>
          <cell r="B2040" t="str">
            <v>SUR03</v>
          </cell>
          <cell r="C2040">
            <v>22</v>
          </cell>
          <cell r="D2040">
            <v>44.16</v>
          </cell>
          <cell r="E2040">
            <v>11572</v>
          </cell>
          <cell r="F2040">
            <v>9718</v>
          </cell>
          <cell r="G2040">
            <v>8917</v>
          </cell>
        </row>
        <row r="2041">
          <cell r="A2041" t="str">
            <v>23SUR03</v>
          </cell>
          <cell r="B2041" t="str">
            <v>SUR03</v>
          </cell>
          <cell r="C2041">
            <v>23</v>
          </cell>
          <cell r="D2041">
            <v>43.86</v>
          </cell>
          <cell r="E2041">
            <v>11598</v>
          </cell>
          <cell r="F2041">
            <v>9736</v>
          </cell>
          <cell r="G2041">
            <v>8933</v>
          </cell>
        </row>
        <row r="2042">
          <cell r="A2042" t="str">
            <v>24SUR03</v>
          </cell>
          <cell r="B2042" t="str">
            <v>SUR03</v>
          </cell>
          <cell r="C2042">
            <v>24</v>
          </cell>
          <cell r="D2042">
            <v>43.56</v>
          </cell>
          <cell r="E2042">
            <v>11625</v>
          </cell>
          <cell r="F2042">
            <v>9755</v>
          </cell>
          <cell r="G2042">
            <v>8949</v>
          </cell>
        </row>
        <row r="2043">
          <cell r="A2043" t="str">
            <v>25SUR03</v>
          </cell>
          <cell r="B2043" t="str">
            <v>SUR03</v>
          </cell>
          <cell r="C2043">
            <v>25</v>
          </cell>
          <cell r="D2043">
            <v>43.25</v>
          </cell>
          <cell r="E2043">
            <v>11654</v>
          </cell>
          <cell r="F2043">
            <v>9775</v>
          </cell>
          <cell r="G2043">
            <v>8967</v>
          </cell>
        </row>
        <row r="2044">
          <cell r="A2044" t="str">
            <v>26SUR03</v>
          </cell>
          <cell r="B2044" t="str">
            <v>SUR03</v>
          </cell>
          <cell r="C2044">
            <v>26</v>
          </cell>
          <cell r="D2044">
            <v>42.94</v>
          </cell>
          <cell r="E2044">
            <v>11685</v>
          </cell>
          <cell r="F2044">
            <v>9797</v>
          </cell>
          <cell r="G2044">
            <v>8985</v>
          </cell>
        </row>
        <row r="2045">
          <cell r="A2045" t="str">
            <v>27SUR03</v>
          </cell>
          <cell r="B2045" t="str">
            <v>SUR03</v>
          </cell>
          <cell r="C2045">
            <v>27</v>
          </cell>
          <cell r="D2045">
            <v>42.62</v>
          </cell>
          <cell r="E2045">
            <v>11719</v>
          </cell>
          <cell r="F2045">
            <v>9820</v>
          </cell>
          <cell r="G2045">
            <v>9004</v>
          </cell>
        </row>
        <row r="2046">
          <cell r="A2046" t="str">
            <v>28SUR03</v>
          </cell>
          <cell r="B2046" t="str">
            <v>SUR03</v>
          </cell>
          <cell r="C2046">
            <v>28</v>
          </cell>
          <cell r="D2046">
            <v>42.3</v>
          </cell>
          <cell r="E2046">
            <v>11756</v>
          </cell>
          <cell r="F2046">
            <v>9845</v>
          </cell>
          <cell r="G2046">
            <v>9024</v>
          </cell>
        </row>
        <row r="2047">
          <cell r="A2047" t="str">
            <v>29SUR03</v>
          </cell>
          <cell r="B2047" t="str">
            <v>SUR03</v>
          </cell>
          <cell r="C2047">
            <v>29</v>
          </cell>
          <cell r="D2047">
            <v>41.97</v>
          </cell>
          <cell r="E2047">
            <v>11797</v>
          </cell>
          <cell r="F2047">
            <v>9873</v>
          </cell>
          <cell r="G2047">
            <v>9044</v>
          </cell>
        </row>
        <row r="2048">
          <cell r="A2048" t="str">
            <v>30SUR03</v>
          </cell>
          <cell r="B2048" t="str">
            <v>SUR03</v>
          </cell>
          <cell r="C2048">
            <v>30</v>
          </cell>
          <cell r="D2048">
            <v>41.62</v>
          </cell>
          <cell r="E2048">
            <v>11833</v>
          </cell>
          <cell r="F2048">
            <v>9900</v>
          </cell>
          <cell r="G2048">
            <v>9067</v>
          </cell>
        </row>
        <row r="2049">
          <cell r="A2049" t="str">
            <v>31SUR03</v>
          </cell>
          <cell r="B2049" t="str">
            <v>SUR03</v>
          </cell>
          <cell r="C2049">
            <v>31</v>
          </cell>
          <cell r="D2049">
            <v>41.31</v>
          </cell>
          <cell r="E2049">
            <v>11890</v>
          </cell>
          <cell r="F2049">
            <v>9934</v>
          </cell>
          <cell r="G2049">
            <v>9087</v>
          </cell>
        </row>
        <row r="2050">
          <cell r="A2050" t="str">
            <v>32SUR03</v>
          </cell>
          <cell r="B2050" t="str">
            <v>SUR03</v>
          </cell>
          <cell r="C2050">
            <v>32</v>
          </cell>
          <cell r="D2050">
            <v>40.97</v>
          </cell>
          <cell r="E2050">
            <v>11945</v>
          </cell>
          <cell r="F2050">
            <v>9969</v>
          </cell>
          <cell r="G2050">
            <v>9110</v>
          </cell>
        </row>
        <row r="2051">
          <cell r="A2051" t="str">
            <v>33SUR03</v>
          </cell>
          <cell r="B2051" t="str">
            <v>SUR03</v>
          </cell>
          <cell r="C2051">
            <v>33</v>
          </cell>
          <cell r="D2051">
            <v>40.630000000000003</v>
          </cell>
          <cell r="E2051">
            <v>12005</v>
          </cell>
          <cell r="F2051">
            <v>10007</v>
          </cell>
          <cell r="G2051">
            <v>9134</v>
          </cell>
        </row>
        <row r="2052">
          <cell r="A2052" t="str">
            <v>34SUR03</v>
          </cell>
          <cell r="B2052" t="str">
            <v>SUR03</v>
          </cell>
          <cell r="C2052">
            <v>34</v>
          </cell>
          <cell r="D2052">
            <v>39.97</v>
          </cell>
          <cell r="E2052">
            <v>12072</v>
          </cell>
          <cell r="F2052">
            <v>10049</v>
          </cell>
          <cell r="G2052">
            <v>9169</v>
          </cell>
        </row>
        <row r="2053">
          <cell r="A2053" t="str">
            <v>35SUR03</v>
          </cell>
          <cell r="B2053" t="str">
            <v>SUR03</v>
          </cell>
          <cell r="C2053">
            <v>35</v>
          </cell>
          <cell r="D2053">
            <v>39.28</v>
          </cell>
          <cell r="E2053">
            <v>12146</v>
          </cell>
          <cell r="F2053">
            <v>10094</v>
          </cell>
          <cell r="G2053">
            <v>9211</v>
          </cell>
        </row>
        <row r="2054">
          <cell r="A2054" t="str">
            <v>36SUR03</v>
          </cell>
          <cell r="B2054" t="str">
            <v>SUR03</v>
          </cell>
          <cell r="C2054">
            <v>36</v>
          </cell>
          <cell r="D2054">
            <v>38.57</v>
          </cell>
          <cell r="E2054">
            <v>12229</v>
          </cell>
          <cell r="F2054">
            <v>10144</v>
          </cell>
          <cell r="G2054">
            <v>9255</v>
          </cell>
        </row>
        <row r="2055">
          <cell r="A2055" t="str">
            <v>37SUR03</v>
          </cell>
          <cell r="B2055" t="str">
            <v>SUR03</v>
          </cell>
          <cell r="C2055">
            <v>37</v>
          </cell>
          <cell r="D2055">
            <v>37.869999999999997</v>
          </cell>
          <cell r="E2055">
            <v>12321</v>
          </cell>
          <cell r="F2055">
            <v>10198</v>
          </cell>
          <cell r="G2055">
            <v>9304</v>
          </cell>
        </row>
        <row r="2056">
          <cell r="A2056" t="str">
            <v>38SUR03</v>
          </cell>
          <cell r="B2056" t="str">
            <v>SUR03</v>
          </cell>
          <cell r="C2056">
            <v>38</v>
          </cell>
          <cell r="D2056">
            <v>37.159999999999997</v>
          </cell>
          <cell r="E2056">
            <v>12424</v>
          </cell>
          <cell r="F2056">
            <v>10258</v>
          </cell>
          <cell r="G2056">
            <v>9355</v>
          </cell>
        </row>
        <row r="2057">
          <cell r="A2057" t="str">
            <v>39SUR03</v>
          </cell>
          <cell r="B2057" t="str">
            <v>SUR03</v>
          </cell>
          <cell r="C2057">
            <v>39</v>
          </cell>
          <cell r="D2057">
            <v>36.450000000000003</v>
          </cell>
          <cell r="E2057">
            <v>12539</v>
          </cell>
          <cell r="F2057">
            <v>10324</v>
          </cell>
          <cell r="G2057">
            <v>9409</v>
          </cell>
        </row>
        <row r="2058">
          <cell r="A2058" t="str">
            <v>40SUR03</v>
          </cell>
          <cell r="B2058" t="str">
            <v>SUR03</v>
          </cell>
          <cell r="C2058">
            <v>40</v>
          </cell>
          <cell r="D2058">
            <v>35.729999999999997</v>
          </cell>
          <cell r="E2058">
            <v>12667</v>
          </cell>
          <cell r="F2058">
            <v>10396</v>
          </cell>
          <cell r="G2058">
            <v>9465</v>
          </cell>
        </row>
        <row r="2059">
          <cell r="A2059" t="str">
            <v>41SUR03</v>
          </cell>
          <cell r="B2059" t="str">
            <v>SUR03</v>
          </cell>
          <cell r="C2059">
            <v>41</v>
          </cell>
          <cell r="D2059">
            <v>35.020000000000003</v>
          </cell>
          <cell r="E2059">
            <v>12811</v>
          </cell>
          <cell r="F2059">
            <v>10475</v>
          </cell>
          <cell r="G2059">
            <v>9523</v>
          </cell>
        </row>
        <row r="2060">
          <cell r="A2060" t="str">
            <v>42SUR03</v>
          </cell>
          <cell r="B2060" t="str">
            <v>SUR03</v>
          </cell>
          <cell r="C2060">
            <v>42</v>
          </cell>
          <cell r="D2060">
            <v>34.32</v>
          </cell>
          <cell r="E2060">
            <v>12971</v>
          </cell>
          <cell r="F2060">
            <v>10563</v>
          </cell>
          <cell r="G2060">
            <v>9584</v>
          </cell>
        </row>
        <row r="2061">
          <cell r="A2061" t="str">
            <v>43SUR03</v>
          </cell>
          <cell r="B2061" t="str">
            <v>SUR03</v>
          </cell>
          <cell r="C2061">
            <v>43</v>
          </cell>
          <cell r="D2061">
            <v>33.619999999999997</v>
          </cell>
          <cell r="E2061">
            <v>13151</v>
          </cell>
          <cell r="F2061">
            <v>10659</v>
          </cell>
          <cell r="G2061">
            <v>9645</v>
          </cell>
        </row>
        <row r="2062">
          <cell r="A2062" t="str">
            <v>44SUR03</v>
          </cell>
          <cell r="B2062" t="str">
            <v>SUR03</v>
          </cell>
          <cell r="C2062">
            <v>44</v>
          </cell>
          <cell r="D2062">
            <v>32.93</v>
          </cell>
          <cell r="E2062">
            <v>13352</v>
          </cell>
          <cell r="F2062">
            <v>10764</v>
          </cell>
          <cell r="G2062">
            <v>9708</v>
          </cell>
        </row>
        <row r="2063">
          <cell r="A2063" t="str">
            <v>45SUR03</v>
          </cell>
          <cell r="B2063" t="str">
            <v>SUR03</v>
          </cell>
          <cell r="C2063">
            <v>45</v>
          </cell>
          <cell r="D2063">
            <v>32.24</v>
          </cell>
          <cell r="E2063">
            <v>13578</v>
          </cell>
          <cell r="F2063">
            <v>10880</v>
          </cell>
          <cell r="G2063">
            <v>9772</v>
          </cell>
        </row>
        <row r="2064">
          <cell r="A2064" t="str">
            <v>5SUR04</v>
          </cell>
          <cell r="B2064" t="str">
            <v>SUR04</v>
          </cell>
          <cell r="C2064">
            <v>5</v>
          </cell>
          <cell r="D2064">
            <v>48.23</v>
          </cell>
          <cell r="E2064">
            <v>11162</v>
          </cell>
          <cell r="F2064">
            <v>9536</v>
          </cell>
          <cell r="G2064">
            <v>8763</v>
          </cell>
        </row>
        <row r="2065">
          <cell r="A2065" t="str">
            <v>6SUR04</v>
          </cell>
          <cell r="B2065" t="str">
            <v>SUR04</v>
          </cell>
          <cell r="C2065">
            <v>6</v>
          </cell>
          <cell r="D2065">
            <v>48.04</v>
          </cell>
          <cell r="E2065">
            <v>11175</v>
          </cell>
          <cell r="F2065">
            <v>9543</v>
          </cell>
          <cell r="G2065">
            <v>8768</v>
          </cell>
        </row>
        <row r="2066">
          <cell r="A2066" t="str">
            <v>7SUR04</v>
          </cell>
          <cell r="B2066" t="str">
            <v>SUR04</v>
          </cell>
          <cell r="C2066">
            <v>7</v>
          </cell>
          <cell r="D2066">
            <v>47.83</v>
          </cell>
          <cell r="E2066">
            <v>11189</v>
          </cell>
          <cell r="F2066">
            <v>9552</v>
          </cell>
          <cell r="G2066">
            <v>8773</v>
          </cell>
        </row>
        <row r="2067">
          <cell r="A2067" t="str">
            <v>8SUR04</v>
          </cell>
          <cell r="B2067" t="str">
            <v>SUR04</v>
          </cell>
          <cell r="C2067">
            <v>8</v>
          </cell>
          <cell r="D2067">
            <v>47.63</v>
          </cell>
          <cell r="E2067">
            <v>11204</v>
          </cell>
          <cell r="F2067">
            <v>9560</v>
          </cell>
          <cell r="G2067">
            <v>8780</v>
          </cell>
        </row>
        <row r="2068">
          <cell r="A2068" t="str">
            <v>9SUR04</v>
          </cell>
          <cell r="B2068" t="str">
            <v>SUR04</v>
          </cell>
          <cell r="C2068">
            <v>9</v>
          </cell>
          <cell r="D2068">
            <v>47.41</v>
          </cell>
          <cell r="E2068">
            <v>11220</v>
          </cell>
          <cell r="F2068">
            <v>9570</v>
          </cell>
          <cell r="G2068">
            <v>8787</v>
          </cell>
        </row>
        <row r="2069">
          <cell r="A2069" t="str">
            <v>10SUR04</v>
          </cell>
          <cell r="B2069" t="str">
            <v>SUR04</v>
          </cell>
          <cell r="C2069">
            <v>10</v>
          </cell>
          <cell r="D2069">
            <v>47.19</v>
          </cell>
          <cell r="E2069">
            <v>11237</v>
          </cell>
          <cell r="F2069">
            <v>9580</v>
          </cell>
          <cell r="G2069">
            <v>8794</v>
          </cell>
        </row>
        <row r="2070">
          <cell r="A2070" t="str">
            <v>11SUR04</v>
          </cell>
          <cell r="B2070" t="str">
            <v>SUR04</v>
          </cell>
          <cell r="C2070">
            <v>11</v>
          </cell>
          <cell r="D2070">
            <v>46.96</v>
          </cell>
          <cell r="E2070">
            <v>11254</v>
          </cell>
          <cell r="F2070">
            <v>9591</v>
          </cell>
          <cell r="G2070">
            <v>8802</v>
          </cell>
        </row>
        <row r="2071">
          <cell r="A2071" t="str">
            <v>12SUR04</v>
          </cell>
          <cell r="B2071" t="str">
            <v>SUR04</v>
          </cell>
          <cell r="C2071">
            <v>12</v>
          </cell>
          <cell r="D2071">
            <v>46.73</v>
          </cell>
          <cell r="E2071">
            <v>11272</v>
          </cell>
          <cell r="F2071">
            <v>9602</v>
          </cell>
          <cell r="G2071">
            <v>8811</v>
          </cell>
        </row>
        <row r="2072">
          <cell r="A2072" t="str">
            <v>13SUR04</v>
          </cell>
          <cell r="B2072" t="str">
            <v>SUR04</v>
          </cell>
          <cell r="C2072">
            <v>13</v>
          </cell>
          <cell r="D2072">
            <v>46.49</v>
          </cell>
          <cell r="E2072">
            <v>11290</v>
          </cell>
          <cell r="F2072">
            <v>9614</v>
          </cell>
          <cell r="G2072">
            <v>8820</v>
          </cell>
        </row>
        <row r="2073">
          <cell r="A2073" t="str">
            <v>14SUR04</v>
          </cell>
          <cell r="B2073" t="str">
            <v>SUR04</v>
          </cell>
          <cell r="C2073">
            <v>14</v>
          </cell>
          <cell r="D2073">
            <v>46.24</v>
          </cell>
          <cell r="E2073">
            <v>11309</v>
          </cell>
          <cell r="F2073">
            <v>9626</v>
          </cell>
          <cell r="G2073">
            <v>8830</v>
          </cell>
        </row>
        <row r="2074">
          <cell r="A2074" t="str">
            <v>15SUR04</v>
          </cell>
          <cell r="B2074" t="str">
            <v>SUR04</v>
          </cell>
          <cell r="C2074">
            <v>15</v>
          </cell>
          <cell r="D2074">
            <v>45.99</v>
          </cell>
          <cell r="E2074">
            <v>11328</v>
          </cell>
          <cell r="F2074">
            <v>9639</v>
          </cell>
          <cell r="G2074">
            <v>8841</v>
          </cell>
        </row>
        <row r="2075">
          <cell r="A2075" t="str">
            <v>16SUR04</v>
          </cell>
          <cell r="B2075" t="str">
            <v>SUR04</v>
          </cell>
          <cell r="C2075">
            <v>16</v>
          </cell>
          <cell r="D2075">
            <v>45.73</v>
          </cell>
          <cell r="E2075">
            <v>11348</v>
          </cell>
          <cell r="F2075">
            <v>9652</v>
          </cell>
          <cell r="G2075">
            <v>8852</v>
          </cell>
        </row>
        <row r="2076">
          <cell r="A2076" t="str">
            <v>17SUR04</v>
          </cell>
          <cell r="B2076" t="str">
            <v>SUR04</v>
          </cell>
          <cell r="C2076">
            <v>17</v>
          </cell>
          <cell r="D2076">
            <v>45.47</v>
          </cell>
          <cell r="E2076">
            <v>11368</v>
          </cell>
          <cell r="F2076">
            <v>9666</v>
          </cell>
          <cell r="G2076">
            <v>8864</v>
          </cell>
        </row>
        <row r="2077">
          <cell r="A2077" t="str">
            <v>18SUR04</v>
          </cell>
          <cell r="B2077" t="str">
            <v>SUR04</v>
          </cell>
          <cell r="C2077">
            <v>18</v>
          </cell>
          <cell r="D2077">
            <v>45.2</v>
          </cell>
          <cell r="E2077">
            <v>11388</v>
          </cell>
          <cell r="F2077">
            <v>9680</v>
          </cell>
          <cell r="G2077">
            <v>8877</v>
          </cell>
        </row>
        <row r="2078">
          <cell r="A2078" t="str">
            <v>19SUR04</v>
          </cell>
          <cell r="B2078" t="str">
            <v>SUR04</v>
          </cell>
          <cell r="C2078">
            <v>19</v>
          </cell>
          <cell r="D2078">
            <v>44.92</v>
          </cell>
          <cell r="E2078">
            <v>11409</v>
          </cell>
          <cell r="F2078">
            <v>9695</v>
          </cell>
          <cell r="G2078">
            <v>8890</v>
          </cell>
        </row>
        <row r="2079">
          <cell r="A2079" t="str">
            <v>20SUR04</v>
          </cell>
          <cell r="B2079" t="str">
            <v>SUR04</v>
          </cell>
          <cell r="C2079">
            <v>20</v>
          </cell>
          <cell r="D2079">
            <v>44.64</v>
          </cell>
          <cell r="E2079">
            <v>11431</v>
          </cell>
          <cell r="F2079">
            <v>9710</v>
          </cell>
          <cell r="G2079">
            <v>8904</v>
          </cell>
        </row>
        <row r="2080">
          <cell r="A2080" t="str">
            <v>21SUR04</v>
          </cell>
          <cell r="B2080" t="str">
            <v>SUR04</v>
          </cell>
          <cell r="C2080">
            <v>21</v>
          </cell>
          <cell r="D2080">
            <v>44.35</v>
          </cell>
          <cell r="E2080">
            <v>11454</v>
          </cell>
          <cell r="F2080">
            <v>9726</v>
          </cell>
          <cell r="G2080">
            <v>8919</v>
          </cell>
        </row>
        <row r="2081">
          <cell r="A2081" t="str">
            <v>22SUR04</v>
          </cell>
          <cell r="B2081" t="str">
            <v>SUR04</v>
          </cell>
          <cell r="C2081">
            <v>22</v>
          </cell>
          <cell r="D2081">
            <v>44.06</v>
          </cell>
          <cell r="E2081">
            <v>11478</v>
          </cell>
          <cell r="F2081">
            <v>9743</v>
          </cell>
          <cell r="G2081">
            <v>8934</v>
          </cell>
        </row>
        <row r="2082">
          <cell r="A2082" t="str">
            <v>23SUR04</v>
          </cell>
          <cell r="B2082" t="str">
            <v>SUR04</v>
          </cell>
          <cell r="C2082">
            <v>23</v>
          </cell>
          <cell r="D2082">
            <v>43.76</v>
          </cell>
          <cell r="E2082">
            <v>11503</v>
          </cell>
          <cell r="F2082">
            <v>9761</v>
          </cell>
          <cell r="G2082">
            <v>8950</v>
          </cell>
        </row>
        <row r="2083">
          <cell r="A2083" t="str">
            <v>24SUR04</v>
          </cell>
          <cell r="B2083" t="str">
            <v>SUR04</v>
          </cell>
          <cell r="C2083">
            <v>24</v>
          </cell>
          <cell r="D2083">
            <v>43.46</v>
          </cell>
          <cell r="E2083">
            <v>11530</v>
          </cell>
          <cell r="F2083">
            <v>9780</v>
          </cell>
          <cell r="G2083">
            <v>8967</v>
          </cell>
        </row>
        <row r="2084">
          <cell r="A2084" t="str">
            <v>25SUR04</v>
          </cell>
          <cell r="B2084" t="str">
            <v>SUR04</v>
          </cell>
          <cell r="C2084">
            <v>25</v>
          </cell>
          <cell r="D2084">
            <v>43.15</v>
          </cell>
          <cell r="E2084">
            <v>11559</v>
          </cell>
          <cell r="F2084">
            <v>9801</v>
          </cell>
          <cell r="G2084">
            <v>8985</v>
          </cell>
        </row>
        <row r="2085">
          <cell r="A2085" t="str">
            <v>26SUR04</v>
          </cell>
          <cell r="B2085" t="str">
            <v>SUR04</v>
          </cell>
          <cell r="C2085">
            <v>26</v>
          </cell>
          <cell r="D2085">
            <v>42.84</v>
          </cell>
          <cell r="E2085">
            <v>11590</v>
          </cell>
          <cell r="F2085">
            <v>9823</v>
          </cell>
          <cell r="G2085">
            <v>9003</v>
          </cell>
        </row>
        <row r="2086">
          <cell r="A2086" t="str">
            <v>27SUR04</v>
          </cell>
          <cell r="B2086" t="str">
            <v>SUR04</v>
          </cell>
          <cell r="C2086">
            <v>27</v>
          </cell>
          <cell r="D2086">
            <v>42.52</v>
          </cell>
          <cell r="E2086">
            <v>11624</v>
          </cell>
          <cell r="F2086">
            <v>9846</v>
          </cell>
          <cell r="G2086">
            <v>9022</v>
          </cell>
        </row>
        <row r="2087">
          <cell r="A2087" t="str">
            <v>28SUR04</v>
          </cell>
          <cell r="B2087" t="str">
            <v>SUR04</v>
          </cell>
          <cell r="C2087">
            <v>28</v>
          </cell>
          <cell r="D2087">
            <v>42.2</v>
          </cell>
          <cell r="E2087">
            <v>11661</v>
          </cell>
          <cell r="F2087">
            <v>9871</v>
          </cell>
          <cell r="G2087">
            <v>9042</v>
          </cell>
        </row>
        <row r="2088">
          <cell r="A2088" t="str">
            <v>29SUR04</v>
          </cell>
          <cell r="B2088" t="str">
            <v>SUR04</v>
          </cell>
          <cell r="C2088">
            <v>29</v>
          </cell>
          <cell r="D2088">
            <v>41.87</v>
          </cell>
          <cell r="E2088">
            <v>11701</v>
          </cell>
          <cell r="F2088">
            <v>9899</v>
          </cell>
          <cell r="G2088">
            <v>9062</v>
          </cell>
        </row>
        <row r="2089">
          <cell r="A2089" t="str">
            <v>30SUR04</v>
          </cell>
          <cell r="B2089" t="str">
            <v>SUR04</v>
          </cell>
          <cell r="C2089">
            <v>30</v>
          </cell>
          <cell r="D2089">
            <v>41.52</v>
          </cell>
          <cell r="E2089">
            <v>11737</v>
          </cell>
          <cell r="F2089">
            <v>9926</v>
          </cell>
          <cell r="G2089">
            <v>9085</v>
          </cell>
        </row>
        <row r="2090">
          <cell r="A2090" t="str">
            <v>31SUR04</v>
          </cell>
          <cell r="B2090" t="str">
            <v>SUR04</v>
          </cell>
          <cell r="C2090">
            <v>31</v>
          </cell>
          <cell r="D2090">
            <v>41.21</v>
          </cell>
          <cell r="E2090">
            <v>11794</v>
          </cell>
          <cell r="F2090">
            <v>9960</v>
          </cell>
          <cell r="G2090">
            <v>9105</v>
          </cell>
        </row>
        <row r="2091">
          <cell r="A2091" t="str">
            <v>32SUR04</v>
          </cell>
          <cell r="B2091" t="str">
            <v>SUR04</v>
          </cell>
          <cell r="C2091">
            <v>32</v>
          </cell>
          <cell r="D2091">
            <v>40.869999999999997</v>
          </cell>
          <cell r="E2091">
            <v>11848</v>
          </cell>
          <cell r="F2091">
            <v>9995</v>
          </cell>
          <cell r="G2091">
            <v>9128</v>
          </cell>
        </row>
        <row r="2092">
          <cell r="A2092" t="str">
            <v>33SUR04</v>
          </cell>
          <cell r="B2092" t="str">
            <v>SUR04</v>
          </cell>
          <cell r="C2092">
            <v>33</v>
          </cell>
          <cell r="D2092">
            <v>40.53</v>
          </cell>
          <cell r="E2092">
            <v>11907</v>
          </cell>
          <cell r="F2092">
            <v>10033</v>
          </cell>
          <cell r="G2092">
            <v>9152</v>
          </cell>
        </row>
        <row r="2093">
          <cell r="A2093" t="str">
            <v>34SUR04</v>
          </cell>
          <cell r="B2093" t="str">
            <v>SUR04</v>
          </cell>
          <cell r="C2093">
            <v>34</v>
          </cell>
          <cell r="D2093">
            <v>39.880000000000003</v>
          </cell>
          <cell r="E2093">
            <v>11974</v>
          </cell>
          <cell r="F2093">
            <v>10075</v>
          </cell>
          <cell r="G2093">
            <v>9187</v>
          </cell>
        </row>
        <row r="2094">
          <cell r="A2094" t="str">
            <v>35SUR04</v>
          </cell>
          <cell r="B2094" t="str">
            <v>SUR04</v>
          </cell>
          <cell r="C2094">
            <v>35</v>
          </cell>
          <cell r="D2094">
            <v>39.19</v>
          </cell>
          <cell r="E2094">
            <v>12048</v>
          </cell>
          <cell r="F2094">
            <v>10121</v>
          </cell>
          <cell r="G2094">
            <v>9229</v>
          </cell>
        </row>
        <row r="2095">
          <cell r="A2095" t="str">
            <v>36SUR04</v>
          </cell>
          <cell r="B2095" t="str">
            <v>SUR04</v>
          </cell>
          <cell r="C2095">
            <v>36</v>
          </cell>
          <cell r="D2095">
            <v>38.49</v>
          </cell>
          <cell r="E2095">
            <v>12130</v>
          </cell>
          <cell r="F2095">
            <v>10171</v>
          </cell>
          <cell r="G2095">
            <v>9274</v>
          </cell>
        </row>
        <row r="2096">
          <cell r="A2096" t="str">
            <v>37SUR04</v>
          </cell>
          <cell r="B2096" t="str">
            <v>SUR04</v>
          </cell>
          <cell r="C2096">
            <v>37</v>
          </cell>
          <cell r="D2096">
            <v>37.78</v>
          </cell>
          <cell r="E2096">
            <v>12221</v>
          </cell>
          <cell r="F2096">
            <v>10225</v>
          </cell>
          <cell r="G2096">
            <v>9322</v>
          </cell>
        </row>
        <row r="2097">
          <cell r="A2097" t="str">
            <v>38SUR04</v>
          </cell>
          <cell r="B2097" t="str">
            <v>SUR04</v>
          </cell>
          <cell r="C2097">
            <v>38</v>
          </cell>
          <cell r="D2097">
            <v>37.07</v>
          </cell>
          <cell r="E2097">
            <v>12324</v>
          </cell>
          <cell r="F2097">
            <v>10285</v>
          </cell>
          <cell r="G2097">
            <v>9373</v>
          </cell>
        </row>
        <row r="2098">
          <cell r="A2098" t="str">
            <v>39SUR04</v>
          </cell>
          <cell r="B2098" t="str">
            <v>SUR04</v>
          </cell>
          <cell r="C2098">
            <v>39</v>
          </cell>
          <cell r="D2098">
            <v>36.36</v>
          </cell>
          <cell r="E2098">
            <v>12437</v>
          </cell>
          <cell r="F2098">
            <v>10351</v>
          </cell>
          <cell r="G2098">
            <v>9427</v>
          </cell>
        </row>
        <row r="2099">
          <cell r="A2099" t="str">
            <v>40SUR04</v>
          </cell>
          <cell r="B2099" t="str">
            <v>SUR04</v>
          </cell>
          <cell r="C2099">
            <v>40</v>
          </cell>
          <cell r="D2099">
            <v>35.65</v>
          </cell>
          <cell r="E2099">
            <v>12565</v>
          </cell>
          <cell r="F2099">
            <v>10424</v>
          </cell>
          <cell r="G2099">
            <v>9484</v>
          </cell>
        </row>
        <row r="2100">
          <cell r="A2100" t="str">
            <v>41SUR04</v>
          </cell>
          <cell r="B2100" t="str">
            <v>SUR04</v>
          </cell>
          <cell r="C2100">
            <v>41</v>
          </cell>
          <cell r="D2100">
            <v>34.94</v>
          </cell>
          <cell r="E2100">
            <v>12707</v>
          </cell>
          <cell r="F2100">
            <v>10503</v>
          </cell>
          <cell r="G2100">
            <v>9542</v>
          </cell>
        </row>
        <row r="2101">
          <cell r="A2101" t="str">
            <v>42SUR04</v>
          </cell>
          <cell r="B2101" t="str">
            <v>SUR04</v>
          </cell>
          <cell r="C2101">
            <v>42</v>
          </cell>
          <cell r="D2101">
            <v>34.24</v>
          </cell>
          <cell r="E2101">
            <v>12866</v>
          </cell>
          <cell r="F2101">
            <v>10590</v>
          </cell>
          <cell r="G2101">
            <v>9603</v>
          </cell>
        </row>
        <row r="2102">
          <cell r="A2102" t="str">
            <v>43SUR04</v>
          </cell>
          <cell r="B2102" t="str">
            <v>SUR04</v>
          </cell>
          <cell r="C2102">
            <v>43</v>
          </cell>
          <cell r="D2102">
            <v>33.54</v>
          </cell>
          <cell r="E2102">
            <v>13044</v>
          </cell>
          <cell r="F2102">
            <v>10687</v>
          </cell>
          <cell r="G2102">
            <v>9665</v>
          </cell>
        </row>
        <row r="2103">
          <cell r="A2103" t="str">
            <v>44SUR04</v>
          </cell>
          <cell r="B2103" t="str">
            <v>SUR04</v>
          </cell>
          <cell r="C2103">
            <v>44</v>
          </cell>
          <cell r="D2103">
            <v>32.85</v>
          </cell>
          <cell r="E2103">
            <v>13243</v>
          </cell>
          <cell r="F2103">
            <v>10792</v>
          </cell>
          <cell r="G2103">
            <v>9728</v>
          </cell>
        </row>
        <row r="2104">
          <cell r="A2104" t="str">
            <v>45SUR04</v>
          </cell>
          <cell r="B2104" t="str">
            <v>SUR04</v>
          </cell>
          <cell r="C2104">
            <v>45</v>
          </cell>
          <cell r="D2104">
            <v>32.17</v>
          </cell>
          <cell r="E2104">
            <v>13467</v>
          </cell>
          <cell r="F2104">
            <v>10909</v>
          </cell>
          <cell r="G2104">
            <v>9792</v>
          </cell>
        </row>
        <row r="2105">
          <cell r="A2105" t="str">
            <v>5SUR05</v>
          </cell>
          <cell r="B2105" t="str">
            <v>SUR05</v>
          </cell>
          <cell r="C2105">
            <v>5</v>
          </cell>
          <cell r="D2105">
            <v>50.97</v>
          </cell>
          <cell r="E2105">
            <v>11171</v>
          </cell>
          <cell r="F2105">
            <v>9442</v>
          </cell>
          <cell r="G2105">
            <v>8682</v>
          </cell>
        </row>
        <row r="2106">
          <cell r="A2106" t="str">
            <v>6SUR05</v>
          </cell>
          <cell r="B2106" t="str">
            <v>SUR05</v>
          </cell>
          <cell r="C2106">
            <v>6</v>
          </cell>
          <cell r="D2106">
            <v>50.76</v>
          </cell>
          <cell r="E2106">
            <v>11184</v>
          </cell>
          <cell r="F2106">
            <v>9449</v>
          </cell>
          <cell r="G2106">
            <v>8687</v>
          </cell>
        </row>
        <row r="2107">
          <cell r="A2107" t="str">
            <v>7SUR05</v>
          </cell>
          <cell r="B2107" t="str">
            <v>SUR05</v>
          </cell>
          <cell r="C2107">
            <v>7</v>
          </cell>
          <cell r="D2107">
            <v>50.55</v>
          </cell>
          <cell r="E2107">
            <v>11198</v>
          </cell>
          <cell r="F2107">
            <v>9457</v>
          </cell>
          <cell r="G2107">
            <v>8692</v>
          </cell>
        </row>
        <row r="2108">
          <cell r="A2108" t="str">
            <v>8SUR05</v>
          </cell>
          <cell r="B2108" t="str">
            <v>SUR05</v>
          </cell>
          <cell r="C2108">
            <v>8</v>
          </cell>
          <cell r="D2108">
            <v>50.33</v>
          </cell>
          <cell r="E2108">
            <v>11213</v>
          </cell>
          <cell r="F2108">
            <v>9466</v>
          </cell>
          <cell r="G2108">
            <v>8699</v>
          </cell>
        </row>
        <row r="2109">
          <cell r="A2109" t="str">
            <v>9SUR05</v>
          </cell>
          <cell r="B2109" t="str">
            <v>SUR05</v>
          </cell>
          <cell r="C2109">
            <v>9</v>
          </cell>
          <cell r="D2109">
            <v>50.1</v>
          </cell>
          <cell r="E2109">
            <v>11229</v>
          </cell>
          <cell r="F2109">
            <v>9476</v>
          </cell>
          <cell r="G2109">
            <v>8705</v>
          </cell>
        </row>
        <row r="2110">
          <cell r="A2110" t="str">
            <v>10SUR05</v>
          </cell>
          <cell r="B2110" t="str">
            <v>SUR05</v>
          </cell>
          <cell r="C2110">
            <v>10</v>
          </cell>
          <cell r="D2110">
            <v>49.87</v>
          </cell>
          <cell r="E2110">
            <v>11246</v>
          </cell>
          <cell r="F2110">
            <v>9486</v>
          </cell>
          <cell r="G2110">
            <v>8713</v>
          </cell>
        </row>
        <row r="2111">
          <cell r="A2111" t="str">
            <v>11SUR05</v>
          </cell>
          <cell r="B2111" t="str">
            <v>SUR05</v>
          </cell>
          <cell r="C2111">
            <v>11</v>
          </cell>
          <cell r="D2111">
            <v>49.63</v>
          </cell>
          <cell r="E2111">
            <v>11264</v>
          </cell>
          <cell r="F2111">
            <v>9496</v>
          </cell>
          <cell r="G2111">
            <v>8721</v>
          </cell>
        </row>
        <row r="2112">
          <cell r="A2112" t="str">
            <v>12SUR05</v>
          </cell>
          <cell r="B2112" t="str">
            <v>SUR05</v>
          </cell>
          <cell r="C2112">
            <v>12</v>
          </cell>
          <cell r="D2112">
            <v>49.38</v>
          </cell>
          <cell r="E2112">
            <v>11282</v>
          </cell>
          <cell r="F2112">
            <v>9507</v>
          </cell>
          <cell r="G2112">
            <v>8729</v>
          </cell>
        </row>
        <row r="2113">
          <cell r="A2113" t="str">
            <v>13SUR05</v>
          </cell>
          <cell r="B2113" t="str">
            <v>SUR05</v>
          </cell>
          <cell r="C2113">
            <v>13</v>
          </cell>
          <cell r="D2113">
            <v>49.13</v>
          </cell>
          <cell r="E2113">
            <v>11300</v>
          </cell>
          <cell r="F2113">
            <v>9519</v>
          </cell>
          <cell r="G2113">
            <v>8739</v>
          </cell>
        </row>
        <row r="2114">
          <cell r="A2114" t="str">
            <v>14SUR05</v>
          </cell>
          <cell r="B2114" t="str">
            <v>SUR05</v>
          </cell>
          <cell r="C2114">
            <v>14</v>
          </cell>
          <cell r="D2114">
            <v>48.87</v>
          </cell>
          <cell r="E2114">
            <v>11319</v>
          </cell>
          <cell r="F2114">
            <v>9531</v>
          </cell>
          <cell r="G2114">
            <v>8749</v>
          </cell>
        </row>
        <row r="2115">
          <cell r="A2115" t="str">
            <v>15SUR05</v>
          </cell>
          <cell r="B2115" t="str">
            <v>SUR05</v>
          </cell>
          <cell r="C2115">
            <v>15</v>
          </cell>
          <cell r="D2115">
            <v>48.6</v>
          </cell>
          <cell r="E2115">
            <v>11338</v>
          </cell>
          <cell r="F2115">
            <v>9544</v>
          </cell>
          <cell r="G2115">
            <v>8759</v>
          </cell>
        </row>
        <row r="2116">
          <cell r="A2116" t="str">
            <v>16SUR05</v>
          </cell>
          <cell r="B2116" t="str">
            <v>SUR05</v>
          </cell>
          <cell r="C2116">
            <v>16</v>
          </cell>
          <cell r="D2116">
            <v>48.33</v>
          </cell>
          <cell r="E2116">
            <v>11357</v>
          </cell>
          <cell r="F2116">
            <v>9557</v>
          </cell>
          <cell r="G2116">
            <v>8771</v>
          </cell>
        </row>
        <row r="2117">
          <cell r="A2117" t="str">
            <v>17SUR05</v>
          </cell>
          <cell r="B2117" t="str">
            <v>SUR05</v>
          </cell>
          <cell r="C2117">
            <v>17</v>
          </cell>
          <cell r="D2117">
            <v>48.05</v>
          </cell>
          <cell r="E2117">
            <v>11377</v>
          </cell>
          <cell r="F2117">
            <v>9570</v>
          </cell>
          <cell r="G2117">
            <v>8782</v>
          </cell>
        </row>
        <row r="2118">
          <cell r="A2118" t="str">
            <v>18SUR05</v>
          </cell>
          <cell r="B2118" t="str">
            <v>SUR05</v>
          </cell>
          <cell r="C2118">
            <v>18</v>
          </cell>
          <cell r="D2118">
            <v>47.76</v>
          </cell>
          <cell r="E2118">
            <v>11398</v>
          </cell>
          <cell r="F2118">
            <v>9584</v>
          </cell>
          <cell r="G2118">
            <v>8795</v>
          </cell>
        </row>
        <row r="2119">
          <cell r="A2119" t="str">
            <v>19SUR05</v>
          </cell>
          <cell r="B2119" t="str">
            <v>SUR05</v>
          </cell>
          <cell r="C2119">
            <v>19</v>
          </cell>
          <cell r="D2119">
            <v>47.47</v>
          </cell>
          <cell r="E2119">
            <v>11419</v>
          </cell>
          <cell r="F2119">
            <v>9599</v>
          </cell>
          <cell r="G2119">
            <v>8808</v>
          </cell>
        </row>
        <row r="2120">
          <cell r="A2120" t="str">
            <v>20SUR05</v>
          </cell>
          <cell r="B2120" t="str">
            <v>SUR05</v>
          </cell>
          <cell r="C2120">
            <v>20</v>
          </cell>
          <cell r="D2120">
            <v>47.17</v>
          </cell>
          <cell r="E2120">
            <v>11441</v>
          </cell>
          <cell r="F2120">
            <v>9614</v>
          </cell>
          <cell r="G2120">
            <v>8822</v>
          </cell>
        </row>
        <row r="2121">
          <cell r="A2121" t="str">
            <v>21SUR05</v>
          </cell>
          <cell r="B2121" t="str">
            <v>SUR05</v>
          </cell>
          <cell r="C2121">
            <v>21</v>
          </cell>
          <cell r="D2121">
            <v>46.87</v>
          </cell>
          <cell r="E2121">
            <v>11464</v>
          </cell>
          <cell r="F2121">
            <v>9630</v>
          </cell>
          <cell r="G2121">
            <v>8836</v>
          </cell>
        </row>
        <row r="2122">
          <cell r="A2122" t="str">
            <v>22SUR05</v>
          </cell>
          <cell r="B2122" t="str">
            <v>SUR05</v>
          </cell>
          <cell r="C2122">
            <v>22</v>
          </cell>
          <cell r="D2122">
            <v>46.56</v>
          </cell>
          <cell r="E2122">
            <v>11488</v>
          </cell>
          <cell r="F2122">
            <v>9647</v>
          </cell>
          <cell r="G2122">
            <v>8852</v>
          </cell>
        </row>
        <row r="2123">
          <cell r="A2123" t="str">
            <v>23SUR05</v>
          </cell>
          <cell r="B2123" t="str">
            <v>SUR05</v>
          </cell>
          <cell r="C2123">
            <v>23</v>
          </cell>
          <cell r="D2123">
            <v>46.24</v>
          </cell>
          <cell r="E2123">
            <v>11513</v>
          </cell>
          <cell r="F2123">
            <v>9665</v>
          </cell>
          <cell r="G2123">
            <v>8868</v>
          </cell>
        </row>
        <row r="2124">
          <cell r="A2124" t="str">
            <v>24SUR05</v>
          </cell>
          <cell r="B2124" t="str">
            <v>SUR05</v>
          </cell>
          <cell r="C2124">
            <v>24</v>
          </cell>
          <cell r="D2124">
            <v>45.92</v>
          </cell>
          <cell r="E2124">
            <v>11540</v>
          </cell>
          <cell r="F2124">
            <v>9684</v>
          </cell>
          <cell r="G2124">
            <v>8884</v>
          </cell>
        </row>
        <row r="2125">
          <cell r="A2125" t="str">
            <v>25SUR05</v>
          </cell>
          <cell r="B2125" t="str">
            <v>SUR05</v>
          </cell>
          <cell r="C2125">
            <v>25</v>
          </cell>
          <cell r="D2125">
            <v>45.6</v>
          </cell>
          <cell r="E2125">
            <v>11569</v>
          </cell>
          <cell r="F2125">
            <v>9704</v>
          </cell>
          <cell r="G2125">
            <v>8902</v>
          </cell>
        </row>
        <row r="2126">
          <cell r="A2126" t="str">
            <v>26SUR05</v>
          </cell>
          <cell r="B2126" t="str">
            <v>SUR05</v>
          </cell>
          <cell r="C2126">
            <v>26</v>
          </cell>
          <cell r="D2126">
            <v>45.27</v>
          </cell>
          <cell r="E2126">
            <v>11600</v>
          </cell>
          <cell r="F2126">
            <v>9726</v>
          </cell>
          <cell r="G2126">
            <v>8920</v>
          </cell>
        </row>
        <row r="2127">
          <cell r="A2127" t="str">
            <v>27SUR05</v>
          </cell>
          <cell r="B2127" t="str">
            <v>SUR05</v>
          </cell>
          <cell r="C2127">
            <v>27</v>
          </cell>
          <cell r="D2127">
            <v>44.93</v>
          </cell>
          <cell r="E2127">
            <v>11634</v>
          </cell>
          <cell r="F2127">
            <v>9749</v>
          </cell>
          <cell r="G2127">
            <v>8938</v>
          </cell>
        </row>
        <row r="2128">
          <cell r="A2128" t="str">
            <v>28SUR05</v>
          </cell>
          <cell r="B2128" t="str">
            <v>SUR05</v>
          </cell>
          <cell r="C2128">
            <v>28</v>
          </cell>
          <cell r="D2128">
            <v>44.59</v>
          </cell>
          <cell r="E2128">
            <v>11671</v>
          </cell>
          <cell r="F2128">
            <v>9774</v>
          </cell>
          <cell r="G2128">
            <v>8958</v>
          </cell>
        </row>
        <row r="2129">
          <cell r="A2129" t="str">
            <v>29SUR05</v>
          </cell>
          <cell r="B2129" t="str">
            <v>SUR05</v>
          </cell>
          <cell r="C2129">
            <v>29</v>
          </cell>
          <cell r="D2129">
            <v>44.25</v>
          </cell>
          <cell r="E2129">
            <v>11711</v>
          </cell>
          <cell r="F2129">
            <v>9801</v>
          </cell>
          <cell r="G2129">
            <v>8978</v>
          </cell>
        </row>
        <row r="2130">
          <cell r="A2130" t="str">
            <v>30SUR05</v>
          </cell>
          <cell r="B2130" t="str">
            <v>SUR05</v>
          </cell>
          <cell r="C2130">
            <v>30</v>
          </cell>
          <cell r="D2130">
            <v>43.88</v>
          </cell>
          <cell r="E2130">
            <v>12011</v>
          </cell>
          <cell r="F2130">
            <v>10064</v>
          </cell>
          <cell r="G2130">
            <v>9272</v>
          </cell>
        </row>
        <row r="2131">
          <cell r="A2131" t="str">
            <v>31SUR05</v>
          </cell>
          <cell r="B2131" t="str">
            <v>SUR05</v>
          </cell>
          <cell r="C2131">
            <v>31</v>
          </cell>
          <cell r="D2131">
            <v>43.55</v>
          </cell>
          <cell r="E2131">
            <v>11804</v>
          </cell>
          <cell r="F2131">
            <v>9862</v>
          </cell>
          <cell r="G2131">
            <v>9021</v>
          </cell>
        </row>
        <row r="2132">
          <cell r="A2132" t="str">
            <v>32SUR05</v>
          </cell>
          <cell r="B2132" t="str">
            <v>SUR05</v>
          </cell>
          <cell r="C2132">
            <v>32</v>
          </cell>
          <cell r="D2132">
            <v>43.19</v>
          </cell>
          <cell r="E2132">
            <v>11858</v>
          </cell>
          <cell r="F2132">
            <v>9896</v>
          </cell>
          <cell r="G2132">
            <v>9044</v>
          </cell>
        </row>
        <row r="2133">
          <cell r="A2133" t="str">
            <v>33SUR05</v>
          </cell>
          <cell r="B2133" t="str">
            <v>SUR05</v>
          </cell>
          <cell r="C2133">
            <v>33</v>
          </cell>
          <cell r="D2133">
            <v>42.84</v>
          </cell>
          <cell r="E2133">
            <v>11918</v>
          </cell>
          <cell r="F2133">
            <v>9934</v>
          </cell>
          <cell r="G2133">
            <v>9067</v>
          </cell>
        </row>
        <row r="2134">
          <cell r="A2134" t="str">
            <v>34SUR05</v>
          </cell>
          <cell r="B2134" t="str">
            <v>SUR05</v>
          </cell>
          <cell r="C2134">
            <v>34</v>
          </cell>
          <cell r="D2134">
            <v>42.14</v>
          </cell>
          <cell r="E2134">
            <v>11984</v>
          </cell>
          <cell r="F2134">
            <v>9976</v>
          </cell>
          <cell r="G2134">
            <v>9102</v>
          </cell>
        </row>
        <row r="2135">
          <cell r="A2135" t="str">
            <v>35SUR05</v>
          </cell>
          <cell r="B2135" t="str">
            <v>SUR05</v>
          </cell>
          <cell r="C2135">
            <v>35</v>
          </cell>
          <cell r="D2135">
            <v>41.41</v>
          </cell>
          <cell r="E2135">
            <v>12058</v>
          </cell>
          <cell r="F2135">
            <v>10021</v>
          </cell>
          <cell r="G2135">
            <v>9143</v>
          </cell>
        </row>
        <row r="2136">
          <cell r="A2136" t="str">
            <v>36SUR05</v>
          </cell>
          <cell r="B2136" t="str">
            <v>SUR05</v>
          </cell>
          <cell r="C2136">
            <v>36</v>
          </cell>
          <cell r="D2136">
            <v>40.67</v>
          </cell>
          <cell r="E2136">
            <v>12140</v>
          </cell>
          <cell r="F2136">
            <v>10070</v>
          </cell>
          <cell r="G2136">
            <v>9188</v>
          </cell>
        </row>
        <row r="2137">
          <cell r="A2137" t="str">
            <v>37SUR05</v>
          </cell>
          <cell r="B2137" t="str">
            <v>SUR05</v>
          </cell>
          <cell r="C2137">
            <v>37</v>
          </cell>
          <cell r="D2137">
            <v>39.93</v>
          </cell>
          <cell r="E2137">
            <v>12232</v>
          </cell>
          <cell r="F2137">
            <v>10124</v>
          </cell>
          <cell r="G2137">
            <v>9236</v>
          </cell>
        </row>
        <row r="2138">
          <cell r="A2138" t="str">
            <v>38SUR05</v>
          </cell>
          <cell r="B2138" t="str">
            <v>SUR05</v>
          </cell>
          <cell r="C2138">
            <v>38</v>
          </cell>
          <cell r="D2138">
            <v>39.18</v>
          </cell>
          <cell r="E2138">
            <v>12334</v>
          </cell>
          <cell r="F2138">
            <v>10184</v>
          </cell>
          <cell r="G2138">
            <v>9287</v>
          </cell>
        </row>
        <row r="2139">
          <cell r="A2139" t="str">
            <v>39SUR05</v>
          </cell>
          <cell r="B2139" t="str">
            <v>SUR05</v>
          </cell>
          <cell r="C2139">
            <v>39</v>
          </cell>
          <cell r="D2139">
            <v>38.43</v>
          </cell>
          <cell r="E2139">
            <v>12448</v>
          </cell>
          <cell r="F2139">
            <v>10249</v>
          </cell>
          <cell r="G2139">
            <v>9340</v>
          </cell>
        </row>
        <row r="2140">
          <cell r="A2140" t="str">
            <v>40SUR05</v>
          </cell>
          <cell r="B2140" t="str">
            <v>SUR05</v>
          </cell>
          <cell r="C2140">
            <v>40</v>
          </cell>
          <cell r="D2140">
            <v>37.68</v>
          </cell>
          <cell r="E2140">
            <v>12575</v>
          </cell>
          <cell r="F2140">
            <v>10321</v>
          </cell>
          <cell r="G2140">
            <v>9396</v>
          </cell>
        </row>
        <row r="2141">
          <cell r="A2141" t="str">
            <v>41SUR05</v>
          </cell>
          <cell r="B2141" t="str">
            <v>SUR05</v>
          </cell>
          <cell r="C2141">
            <v>41</v>
          </cell>
          <cell r="D2141">
            <v>36.93</v>
          </cell>
          <cell r="E2141">
            <v>12718</v>
          </cell>
          <cell r="F2141">
            <v>10399</v>
          </cell>
          <cell r="G2141">
            <v>9454</v>
          </cell>
        </row>
        <row r="2142">
          <cell r="A2142" t="str">
            <v>42SUR05</v>
          </cell>
          <cell r="B2142" t="str">
            <v>SUR05</v>
          </cell>
          <cell r="C2142">
            <v>42</v>
          </cell>
          <cell r="D2142">
            <v>36.18</v>
          </cell>
          <cell r="E2142">
            <v>12877</v>
          </cell>
          <cell r="F2142">
            <v>10486</v>
          </cell>
          <cell r="G2142">
            <v>9514</v>
          </cell>
        </row>
        <row r="2143">
          <cell r="A2143" t="str">
            <v>43SUR05</v>
          </cell>
          <cell r="B2143" t="str">
            <v>SUR05</v>
          </cell>
          <cell r="C2143">
            <v>43</v>
          </cell>
          <cell r="D2143">
            <v>35.450000000000003</v>
          </cell>
          <cell r="E2143">
            <v>13055</v>
          </cell>
          <cell r="F2143">
            <v>10581</v>
          </cell>
          <cell r="G2143">
            <v>9575</v>
          </cell>
        </row>
        <row r="2144">
          <cell r="A2144" t="str">
            <v>44SUR05</v>
          </cell>
          <cell r="B2144" t="str">
            <v>SUR05</v>
          </cell>
          <cell r="C2144">
            <v>44</v>
          </cell>
          <cell r="D2144">
            <v>34.72</v>
          </cell>
          <cell r="E2144">
            <v>13255</v>
          </cell>
          <cell r="F2144">
            <v>10686</v>
          </cell>
          <cell r="G2144">
            <v>9638</v>
          </cell>
        </row>
        <row r="2145">
          <cell r="A2145" t="str">
            <v>45SUR05</v>
          </cell>
          <cell r="B2145" t="str">
            <v>SUR05</v>
          </cell>
          <cell r="C2145">
            <v>45</v>
          </cell>
          <cell r="D2145">
            <v>33.99</v>
          </cell>
          <cell r="E2145">
            <v>13479</v>
          </cell>
          <cell r="F2145">
            <v>10801</v>
          </cell>
          <cell r="G2145">
            <v>9701</v>
          </cell>
        </row>
        <row r="2146">
          <cell r="A2146" t="str">
            <v>5SUR06</v>
          </cell>
          <cell r="B2146" t="str">
            <v>SUR06</v>
          </cell>
          <cell r="C2146">
            <v>5</v>
          </cell>
          <cell r="D2146">
            <v>50.97</v>
          </cell>
          <cell r="E2146">
            <v>11171</v>
          </cell>
          <cell r="F2146">
            <v>9442</v>
          </cell>
          <cell r="G2146">
            <v>8682</v>
          </cell>
        </row>
        <row r="2147">
          <cell r="A2147" t="str">
            <v>6SUR06</v>
          </cell>
          <cell r="B2147" t="str">
            <v>SUR06</v>
          </cell>
          <cell r="C2147">
            <v>6</v>
          </cell>
          <cell r="D2147">
            <v>50.76</v>
          </cell>
          <cell r="E2147">
            <v>11184</v>
          </cell>
          <cell r="F2147">
            <v>9449</v>
          </cell>
          <cell r="G2147">
            <v>8687</v>
          </cell>
        </row>
        <row r="2148">
          <cell r="A2148" t="str">
            <v>7SUR06</v>
          </cell>
          <cell r="B2148" t="str">
            <v>SUR06</v>
          </cell>
          <cell r="C2148">
            <v>7</v>
          </cell>
          <cell r="D2148">
            <v>50.55</v>
          </cell>
          <cell r="E2148">
            <v>11198</v>
          </cell>
          <cell r="F2148">
            <v>9457</v>
          </cell>
          <cell r="G2148">
            <v>8692</v>
          </cell>
        </row>
        <row r="2149">
          <cell r="A2149" t="str">
            <v>8SUR06</v>
          </cell>
          <cell r="B2149" t="str">
            <v>SUR06</v>
          </cell>
          <cell r="C2149">
            <v>8</v>
          </cell>
          <cell r="D2149">
            <v>50.33</v>
          </cell>
          <cell r="E2149">
            <v>11213</v>
          </cell>
          <cell r="F2149">
            <v>9466</v>
          </cell>
          <cell r="G2149">
            <v>8699</v>
          </cell>
        </row>
        <row r="2150">
          <cell r="A2150" t="str">
            <v>9SUR06</v>
          </cell>
          <cell r="B2150" t="str">
            <v>SUR06</v>
          </cell>
          <cell r="C2150">
            <v>9</v>
          </cell>
          <cell r="D2150">
            <v>50.1</v>
          </cell>
          <cell r="E2150">
            <v>11229</v>
          </cell>
          <cell r="F2150">
            <v>9476</v>
          </cell>
          <cell r="G2150">
            <v>8705</v>
          </cell>
        </row>
        <row r="2151">
          <cell r="A2151" t="str">
            <v>10SUR06</v>
          </cell>
          <cell r="B2151" t="str">
            <v>SUR06</v>
          </cell>
          <cell r="C2151">
            <v>10</v>
          </cell>
          <cell r="D2151">
            <v>49.87</v>
          </cell>
          <cell r="E2151">
            <v>11246</v>
          </cell>
          <cell r="F2151">
            <v>9486</v>
          </cell>
          <cell r="G2151">
            <v>8713</v>
          </cell>
        </row>
        <row r="2152">
          <cell r="A2152" t="str">
            <v>11SUR06</v>
          </cell>
          <cell r="B2152" t="str">
            <v>SUR06</v>
          </cell>
          <cell r="C2152">
            <v>11</v>
          </cell>
          <cell r="D2152">
            <v>49.63</v>
          </cell>
          <cell r="E2152">
            <v>11264</v>
          </cell>
          <cell r="F2152">
            <v>9496</v>
          </cell>
          <cell r="G2152">
            <v>8721</v>
          </cell>
        </row>
        <row r="2153">
          <cell r="A2153" t="str">
            <v>12SUR06</v>
          </cell>
          <cell r="B2153" t="str">
            <v>SUR06</v>
          </cell>
          <cell r="C2153">
            <v>12</v>
          </cell>
          <cell r="D2153">
            <v>49.38</v>
          </cell>
          <cell r="E2153">
            <v>11282</v>
          </cell>
          <cell r="F2153">
            <v>9507</v>
          </cell>
          <cell r="G2153">
            <v>8729</v>
          </cell>
        </row>
        <row r="2154">
          <cell r="A2154" t="str">
            <v>13SUR06</v>
          </cell>
          <cell r="B2154" t="str">
            <v>SUR06</v>
          </cell>
          <cell r="C2154">
            <v>13</v>
          </cell>
          <cell r="D2154">
            <v>49.13</v>
          </cell>
          <cell r="E2154">
            <v>11300</v>
          </cell>
          <cell r="F2154">
            <v>9519</v>
          </cell>
          <cell r="G2154">
            <v>8739</v>
          </cell>
        </row>
        <row r="2155">
          <cell r="A2155" t="str">
            <v>14SUR06</v>
          </cell>
          <cell r="B2155" t="str">
            <v>SUR06</v>
          </cell>
          <cell r="C2155">
            <v>14</v>
          </cell>
          <cell r="D2155">
            <v>48.87</v>
          </cell>
          <cell r="E2155">
            <v>11319</v>
          </cell>
          <cell r="F2155">
            <v>9531</v>
          </cell>
          <cell r="G2155">
            <v>8749</v>
          </cell>
        </row>
        <row r="2156">
          <cell r="A2156" t="str">
            <v>15SUR06</v>
          </cell>
          <cell r="B2156" t="str">
            <v>SUR06</v>
          </cell>
          <cell r="C2156">
            <v>15</v>
          </cell>
          <cell r="D2156">
            <v>48.6</v>
          </cell>
          <cell r="E2156">
            <v>11338</v>
          </cell>
          <cell r="F2156">
            <v>9544</v>
          </cell>
          <cell r="G2156">
            <v>8759</v>
          </cell>
        </row>
        <row r="2157">
          <cell r="A2157" t="str">
            <v>16SUR06</v>
          </cell>
          <cell r="B2157" t="str">
            <v>SUR06</v>
          </cell>
          <cell r="C2157">
            <v>16</v>
          </cell>
          <cell r="D2157">
            <v>48.33</v>
          </cell>
          <cell r="E2157">
            <v>11357</v>
          </cell>
          <cell r="F2157">
            <v>9557</v>
          </cell>
          <cell r="G2157">
            <v>8771</v>
          </cell>
        </row>
        <row r="2158">
          <cell r="A2158" t="str">
            <v>17SUR06</v>
          </cell>
          <cell r="B2158" t="str">
            <v>SUR06</v>
          </cell>
          <cell r="C2158">
            <v>17</v>
          </cell>
          <cell r="D2158">
            <v>48.05</v>
          </cell>
          <cell r="E2158">
            <v>11377</v>
          </cell>
          <cell r="F2158">
            <v>9570</v>
          </cell>
          <cell r="G2158">
            <v>8782</v>
          </cell>
        </row>
        <row r="2159">
          <cell r="A2159" t="str">
            <v>18SUR06</v>
          </cell>
          <cell r="B2159" t="str">
            <v>SUR06</v>
          </cell>
          <cell r="C2159">
            <v>18</v>
          </cell>
          <cell r="D2159">
            <v>47.76</v>
          </cell>
          <cell r="E2159">
            <v>11398</v>
          </cell>
          <cell r="F2159">
            <v>9584</v>
          </cell>
          <cell r="G2159">
            <v>8795</v>
          </cell>
        </row>
        <row r="2160">
          <cell r="A2160" t="str">
            <v>19SUR06</v>
          </cell>
          <cell r="B2160" t="str">
            <v>SUR06</v>
          </cell>
          <cell r="C2160">
            <v>19</v>
          </cell>
          <cell r="D2160">
            <v>47.47</v>
          </cell>
          <cell r="E2160">
            <v>11419</v>
          </cell>
          <cell r="F2160">
            <v>9599</v>
          </cell>
          <cell r="G2160">
            <v>8808</v>
          </cell>
        </row>
        <row r="2161">
          <cell r="A2161" t="str">
            <v>20SUR06</v>
          </cell>
          <cell r="B2161" t="str">
            <v>SUR06</v>
          </cell>
          <cell r="C2161">
            <v>20</v>
          </cell>
          <cell r="D2161">
            <v>47.17</v>
          </cell>
          <cell r="E2161">
            <v>11441</v>
          </cell>
          <cell r="F2161">
            <v>9614</v>
          </cell>
          <cell r="G2161">
            <v>8822</v>
          </cell>
        </row>
        <row r="2162">
          <cell r="A2162" t="str">
            <v>21SUR06</v>
          </cell>
          <cell r="B2162" t="str">
            <v>SUR06</v>
          </cell>
          <cell r="C2162">
            <v>21</v>
          </cell>
          <cell r="D2162">
            <v>46.87</v>
          </cell>
          <cell r="E2162">
            <v>11464</v>
          </cell>
          <cell r="F2162">
            <v>9630</v>
          </cell>
          <cell r="G2162">
            <v>8836</v>
          </cell>
        </row>
        <row r="2163">
          <cell r="A2163" t="str">
            <v>22SUR06</v>
          </cell>
          <cell r="B2163" t="str">
            <v>SUR06</v>
          </cell>
          <cell r="C2163">
            <v>22</v>
          </cell>
          <cell r="D2163">
            <v>46.56</v>
          </cell>
          <cell r="E2163">
            <v>11488</v>
          </cell>
          <cell r="F2163">
            <v>9647</v>
          </cell>
          <cell r="G2163">
            <v>8852</v>
          </cell>
        </row>
        <row r="2164">
          <cell r="A2164" t="str">
            <v>23SUR06</v>
          </cell>
          <cell r="B2164" t="str">
            <v>SUR06</v>
          </cell>
          <cell r="C2164">
            <v>23</v>
          </cell>
          <cell r="D2164">
            <v>46.24</v>
          </cell>
          <cell r="E2164">
            <v>11513</v>
          </cell>
          <cell r="F2164">
            <v>9665</v>
          </cell>
          <cell r="G2164">
            <v>8868</v>
          </cell>
        </row>
        <row r="2165">
          <cell r="A2165" t="str">
            <v>24SUR06</v>
          </cell>
          <cell r="B2165" t="str">
            <v>SUR06</v>
          </cell>
          <cell r="C2165">
            <v>24</v>
          </cell>
          <cell r="D2165">
            <v>45.92</v>
          </cell>
          <cell r="E2165">
            <v>11540</v>
          </cell>
          <cell r="F2165">
            <v>9684</v>
          </cell>
          <cell r="G2165">
            <v>8884</v>
          </cell>
        </row>
        <row r="2166">
          <cell r="A2166" t="str">
            <v>25SUR06</v>
          </cell>
          <cell r="B2166" t="str">
            <v>SUR06</v>
          </cell>
          <cell r="C2166">
            <v>25</v>
          </cell>
          <cell r="D2166">
            <v>45.6</v>
          </cell>
          <cell r="E2166">
            <v>11569</v>
          </cell>
          <cell r="F2166">
            <v>9704</v>
          </cell>
          <cell r="G2166">
            <v>8902</v>
          </cell>
        </row>
        <row r="2167">
          <cell r="A2167" t="str">
            <v>26SUR06</v>
          </cell>
          <cell r="B2167" t="str">
            <v>SUR06</v>
          </cell>
          <cell r="C2167">
            <v>26</v>
          </cell>
          <cell r="D2167">
            <v>45.27</v>
          </cell>
          <cell r="E2167">
            <v>11600</v>
          </cell>
          <cell r="F2167">
            <v>9726</v>
          </cell>
          <cell r="G2167">
            <v>8920</v>
          </cell>
        </row>
        <row r="2168">
          <cell r="A2168" t="str">
            <v>27SUR06</v>
          </cell>
          <cell r="B2168" t="str">
            <v>SUR06</v>
          </cell>
          <cell r="C2168">
            <v>27</v>
          </cell>
          <cell r="D2168">
            <v>44.93</v>
          </cell>
          <cell r="E2168">
            <v>11634</v>
          </cell>
          <cell r="F2168">
            <v>9749</v>
          </cell>
          <cell r="G2168">
            <v>8938</v>
          </cell>
        </row>
        <row r="2169">
          <cell r="A2169" t="str">
            <v>28SUR06</v>
          </cell>
          <cell r="B2169" t="str">
            <v>SUR06</v>
          </cell>
          <cell r="C2169">
            <v>28</v>
          </cell>
          <cell r="D2169">
            <v>44.59</v>
          </cell>
          <cell r="E2169">
            <v>11671</v>
          </cell>
          <cell r="F2169">
            <v>9774</v>
          </cell>
          <cell r="G2169">
            <v>8958</v>
          </cell>
        </row>
        <row r="2170">
          <cell r="A2170" t="str">
            <v>29SUR06</v>
          </cell>
          <cell r="B2170" t="str">
            <v>SUR06</v>
          </cell>
          <cell r="C2170">
            <v>29</v>
          </cell>
          <cell r="D2170">
            <v>44.25</v>
          </cell>
          <cell r="E2170">
            <v>11711</v>
          </cell>
          <cell r="F2170">
            <v>9801</v>
          </cell>
          <cell r="G2170">
            <v>8978</v>
          </cell>
        </row>
        <row r="2171">
          <cell r="A2171" t="str">
            <v>30SUR06</v>
          </cell>
          <cell r="B2171" t="str">
            <v>SUR06</v>
          </cell>
          <cell r="C2171">
            <v>30</v>
          </cell>
          <cell r="D2171">
            <v>43.88</v>
          </cell>
          <cell r="E2171">
            <v>12011</v>
          </cell>
          <cell r="F2171">
            <v>10064</v>
          </cell>
          <cell r="G2171">
            <v>9272</v>
          </cell>
        </row>
        <row r="2172">
          <cell r="A2172" t="str">
            <v>31SUR06</v>
          </cell>
          <cell r="B2172" t="str">
            <v>SUR06</v>
          </cell>
          <cell r="C2172">
            <v>31</v>
          </cell>
          <cell r="D2172">
            <v>43.55</v>
          </cell>
          <cell r="E2172">
            <v>11804</v>
          </cell>
          <cell r="F2172">
            <v>9862</v>
          </cell>
          <cell r="G2172">
            <v>9021</v>
          </cell>
        </row>
        <row r="2173">
          <cell r="A2173" t="str">
            <v>32SUR06</v>
          </cell>
          <cell r="B2173" t="str">
            <v>SUR06</v>
          </cell>
          <cell r="C2173">
            <v>32</v>
          </cell>
          <cell r="D2173">
            <v>43.19</v>
          </cell>
          <cell r="E2173">
            <v>11858</v>
          </cell>
          <cell r="F2173">
            <v>9896</v>
          </cell>
          <cell r="G2173">
            <v>9044</v>
          </cell>
        </row>
        <row r="2174">
          <cell r="A2174" t="str">
            <v>33SUR06</v>
          </cell>
          <cell r="B2174" t="str">
            <v>SUR06</v>
          </cell>
          <cell r="C2174">
            <v>33</v>
          </cell>
          <cell r="D2174">
            <v>42.84</v>
          </cell>
          <cell r="E2174">
            <v>11918</v>
          </cell>
          <cell r="F2174">
            <v>9934</v>
          </cell>
          <cell r="G2174">
            <v>9067</v>
          </cell>
        </row>
        <row r="2175">
          <cell r="A2175" t="str">
            <v>34SUR06</v>
          </cell>
          <cell r="B2175" t="str">
            <v>SUR06</v>
          </cell>
          <cell r="C2175">
            <v>34</v>
          </cell>
          <cell r="D2175">
            <v>42.14</v>
          </cell>
          <cell r="E2175">
            <v>11984</v>
          </cell>
          <cell r="F2175">
            <v>9976</v>
          </cell>
          <cell r="G2175">
            <v>9102</v>
          </cell>
        </row>
        <row r="2176">
          <cell r="A2176" t="str">
            <v>35SUR06</v>
          </cell>
          <cell r="B2176" t="str">
            <v>SUR06</v>
          </cell>
          <cell r="C2176">
            <v>35</v>
          </cell>
          <cell r="D2176">
            <v>41.41</v>
          </cell>
          <cell r="E2176">
            <v>12058</v>
          </cell>
          <cell r="F2176">
            <v>10021</v>
          </cell>
          <cell r="G2176">
            <v>9143</v>
          </cell>
        </row>
        <row r="2177">
          <cell r="A2177" t="str">
            <v>36SUR06</v>
          </cell>
          <cell r="B2177" t="str">
            <v>SUR06</v>
          </cell>
          <cell r="C2177">
            <v>36</v>
          </cell>
          <cell r="D2177">
            <v>40.67</v>
          </cell>
          <cell r="E2177">
            <v>12140</v>
          </cell>
          <cell r="F2177">
            <v>10070</v>
          </cell>
          <cell r="G2177">
            <v>9188</v>
          </cell>
        </row>
        <row r="2178">
          <cell r="A2178" t="str">
            <v>37SUR06</v>
          </cell>
          <cell r="B2178" t="str">
            <v>SUR06</v>
          </cell>
          <cell r="C2178">
            <v>37</v>
          </cell>
          <cell r="D2178">
            <v>39.93</v>
          </cell>
          <cell r="E2178">
            <v>12232</v>
          </cell>
          <cell r="F2178">
            <v>10124</v>
          </cell>
          <cell r="G2178">
            <v>9236</v>
          </cell>
        </row>
        <row r="2179">
          <cell r="A2179" t="str">
            <v>38SUR06</v>
          </cell>
          <cell r="B2179" t="str">
            <v>SUR06</v>
          </cell>
          <cell r="C2179">
            <v>38</v>
          </cell>
          <cell r="D2179">
            <v>39.18</v>
          </cell>
          <cell r="E2179">
            <v>12334</v>
          </cell>
          <cell r="F2179">
            <v>10184</v>
          </cell>
          <cell r="G2179">
            <v>9287</v>
          </cell>
        </row>
        <row r="2180">
          <cell r="A2180" t="str">
            <v>39SUR06</v>
          </cell>
          <cell r="B2180" t="str">
            <v>SUR06</v>
          </cell>
          <cell r="C2180">
            <v>39</v>
          </cell>
          <cell r="D2180">
            <v>38.43</v>
          </cell>
          <cell r="E2180">
            <v>12448</v>
          </cell>
          <cell r="F2180">
            <v>10249</v>
          </cell>
          <cell r="G2180">
            <v>9340</v>
          </cell>
        </row>
        <row r="2181">
          <cell r="A2181" t="str">
            <v>40SUR06</v>
          </cell>
          <cell r="B2181" t="str">
            <v>SUR06</v>
          </cell>
          <cell r="C2181">
            <v>40</v>
          </cell>
          <cell r="D2181">
            <v>37.68</v>
          </cell>
          <cell r="E2181">
            <v>12575</v>
          </cell>
          <cell r="F2181">
            <v>10321</v>
          </cell>
          <cell r="G2181">
            <v>9396</v>
          </cell>
        </row>
        <row r="2182">
          <cell r="A2182" t="str">
            <v>41SUR06</v>
          </cell>
          <cell r="B2182" t="str">
            <v>SUR06</v>
          </cell>
          <cell r="C2182">
            <v>41</v>
          </cell>
          <cell r="D2182">
            <v>36.93</v>
          </cell>
          <cell r="E2182">
            <v>12718</v>
          </cell>
          <cell r="F2182">
            <v>10399</v>
          </cell>
          <cell r="G2182">
            <v>9454</v>
          </cell>
        </row>
        <row r="2183">
          <cell r="A2183" t="str">
            <v>42SUR06</v>
          </cell>
          <cell r="B2183" t="str">
            <v>SUR06</v>
          </cell>
          <cell r="C2183">
            <v>42</v>
          </cell>
          <cell r="D2183">
            <v>36.18</v>
          </cell>
          <cell r="E2183">
            <v>12877</v>
          </cell>
          <cell r="F2183">
            <v>10486</v>
          </cell>
          <cell r="G2183">
            <v>9514</v>
          </cell>
        </row>
        <row r="2184">
          <cell r="A2184" t="str">
            <v>43SUR06</v>
          </cell>
          <cell r="B2184" t="str">
            <v>SUR06</v>
          </cell>
          <cell r="C2184">
            <v>43</v>
          </cell>
          <cell r="D2184">
            <v>35.450000000000003</v>
          </cell>
          <cell r="E2184">
            <v>13055</v>
          </cell>
          <cell r="F2184">
            <v>10581</v>
          </cell>
          <cell r="G2184">
            <v>9575</v>
          </cell>
        </row>
        <row r="2185">
          <cell r="A2185" t="str">
            <v>44SUR06</v>
          </cell>
          <cell r="B2185" t="str">
            <v>SUR06</v>
          </cell>
          <cell r="C2185">
            <v>44</v>
          </cell>
          <cell r="D2185">
            <v>34.72</v>
          </cell>
          <cell r="E2185">
            <v>13255</v>
          </cell>
          <cell r="F2185">
            <v>10686</v>
          </cell>
          <cell r="G2185">
            <v>9638</v>
          </cell>
        </row>
        <row r="2186">
          <cell r="A2186" t="str">
            <v>45SUR06</v>
          </cell>
          <cell r="B2186" t="str">
            <v>SUR06</v>
          </cell>
          <cell r="C2186">
            <v>45</v>
          </cell>
          <cell r="D2186">
            <v>33.99</v>
          </cell>
          <cell r="E2186">
            <v>13479</v>
          </cell>
          <cell r="F2186">
            <v>10801</v>
          </cell>
          <cell r="G2186">
            <v>9701</v>
          </cell>
        </row>
        <row r="2187">
          <cell r="A2187" t="str">
            <v>5SUR07</v>
          </cell>
          <cell r="B2187" t="str">
            <v>SUR07</v>
          </cell>
          <cell r="C2187">
            <v>5</v>
          </cell>
          <cell r="D2187">
            <v>50.97</v>
          </cell>
          <cell r="E2187">
            <v>11171</v>
          </cell>
          <cell r="F2187">
            <v>9442</v>
          </cell>
          <cell r="G2187">
            <v>8682</v>
          </cell>
        </row>
        <row r="2188">
          <cell r="A2188" t="str">
            <v>6SUR07</v>
          </cell>
          <cell r="B2188" t="str">
            <v>SUR07</v>
          </cell>
          <cell r="C2188">
            <v>6</v>
          </cell>
          <cell r="D2188">
            <v>50.76</v>
          </cell>
          <cell r="E2188">
            <v>11184</v>
          </cell>
          <cell r="F2188">
            <v>9449</v>
          </cell>
          <cell r="G2188">
            <v>8687</v>
          </cell>
        </row>
        <row r="2189">
          <cell r="A2189" t="str">
            <v>7SUR07</v>
          </cell>
          <cell r="B2189" t="str">
            <v>SUR07</v>
          </cell>
          <cell r="C2189">
            <v>7</v>
          </cell>
          <cell r="D2189">
            <v>50.55</v>
          </cell>
          <cell r="E2189">
            <v>11198</v>
          </cell>
          <cell r="F2189">
            <v>9457</v>
          </cell>
          <cell r="G2189">
            <v>8692</v>
          </cell>
        </row>
        <row r="2190">
          <cell r="A2190" t="str">
            <v>8SUR07</v>
          </cell>
          <cell r="B2190" t="str">
            <v>SUR07</v>
          </cell>
          <cell r="C2190">
            <v>8</v>
          </cell>
          <cell r="D2190">
            <v>50.33</v>
          </cell>
          <cell r="E2190">
            <v>11213</v>
          </cell>
          <cell r="F2190">
            <v>9466</v>
          </cell>
          <cell r="G2190">
            <v>8699</v>
          </cell>
        </row>
        <row r="2191">
          <cell r="A2191" t="str">
            <v>9SUR07</v>
          </cell>
          <cell r="B2191" t="str">
            <v>SUR07</v>
          </cell>
          <cell r="C2191">
            <v>9</v>
          </cell>
          <cell r="D2191">
            <v>50.1</v>
          </cell>
          <cell r="E2191">
            <v>11229</v>
          </cell>
          <cell r="F2191">
            <v>9476</v>
          </cell>
          <cell r="G2191">
            <v>8705</v>
          </cell>
        </row>
        <row r="2192">
          <cell r="A2192" t="str">
            <v>10SUR07</v>
          </cell>
          <cell r="B2192" t="str">
            <v>SUR07</v>
          </cell>
          <cell r="C2192">
            <v>10</v>
          </cell>
          <cell r="D2192">
            <v>49.87</v>
          </cell>
          <cell r="E2192">
            <v>11246</v>
          </cell>
          <cell r="F2192">
            <v>9486</v>
          </cell>
          <cell r="G2192">
            <v>8713</v>
          </cell>
        </row>
        <row r="2193">
          <cell r="A2193" t="str">
            <v>11SUR07</v>
          </cell>
          <cell r="B2193" t="str">
            <v>SUR07</v>
          </cell>
          <cell r="C2193">
            <v>11</v>
          </cell>
          <cell r="D2193">
            <v>49.63</v>
          </cell>
          <cell r="E2193">
            <v>11264</v>
          </cell>
          <cell r="F2193">
            <v>9496</v>
          </cell>
          <cell r="G2193">
            <v>8721</v>
          </cell>
        </row>
        <row r="2194">
          <cell r="A2194" t="str">
            <v>12SUR07</v>
          </cell>
          <cell r="B2194" t="str">
            <v>SUR07</v>
          </cell>
          <cell r="C2194">
            <v>12</v>
          </cell>
          <cell r="D2194">
            <v>49.38</v>
          </cell>
          <cell r="E2194">
            <v>11282</v>
          </cell>
          <cell r="F2194">
            <v>9507</v>
          </cell>
          <cell r="G2194">
            <v>8729</v>
          </cell>
        </row>
        <row r="2195">
          <cell r="A2195" t="str">
            <v>13SUR07</v>
          </cell>
          <cell r="B2195" t="str">
            <v>SUR07</v>
          </cell>
          <cell r="C2195">
            <v>13</v>
          </cell>
          <cell r="D2195">
            <v>49.13</v>
          </cell>
          <cell r="E2195">
            <v>11300</v>
          </cell>
          <cell r="F2195">
            <v>9519</v>
          </cell>
          <cell r="G2195">
            <v>8739</v>
          </cell>
        </row>
        <row r="2196">
          <cell r="A2196" t="str">
            <v>14SUR07</v>
          </cell>
          <cell r="B2196" t="str">
            <v>SUR07</v>
          </cell>
          <cell r="C2196">
            <v>14</v>
          </cell>
          <cell r="D2196">
            <v>48.87</v>
          </cell>
          <cell r="E2196">
            <v>11319</v>
          </cell>
          <cell r="F2196">
            <v>9531</v>
          </cell>
          <cell r="G2196">
            <v>8749</v>
          </cell>
        </row>
        <row r="2197">
          <cell r="A2197" t="str">
            <v>15SUR07</v>
          </cell>
          <cell r="B2197" t="str">
            <v>SUR07</v>
          </cell>
          <cell r="C2197">
            <v>15</v>
          </cell>
          <cell r="D2197">
            <v>48.6</v>
          </cell>
          <cell r="E2197">
            <v>11338</v>
          </cell>
          <cell r="F2197">
            <v>9544</v>
          </cell>
          <cell r="G2197">
            <v>8759</v>
          </cell>
        </row>
        <row r="2198">
          <cell r="A2198" t="str">
            <v>16SUR07</v>
          </cell>
          <cell r="B2198" t="str">
            <v>SUR07</v>
          </cell>
          <cell r="C2198">
            <v>16</v>
          </cell>
          <cell r="D2198">
            <v>48.33</v>
          </cell>
          <cell r="E2198">
            <v>11357</v>
          </cell>
          <cell r="F2198">
            <v>9557</v>
          </cell>
          <cell r="G2198">
            <v>8771</v>
          </cell>
        </row>
        <row r="2199">
          <cell r="A2199" t="str">
            <v>17SUR07</v>
          </cell>
          <cell r="B2199" t="str">
            <v>SUR07</v>
          </cell>
          <cell r="C2199">
            <v>17</v>
          </cell>
          <cell r="D2199">
            <v>48.05</v>
          </cell>
          <cell r="E2199">
            <v>11377</v>
          </cell>
          <cell r="F2199">
            <v>9570</v>
          </cell>
          <cell r="G2199">
            <v>8782</v>
          </cell>
        </row>
        <row r="2200">
          <cell r="A2200" t="str">
            <v>18SUR07</v>
          </cell>
          <cell r="B2200" t="str">
            <v>SUR07</v>
          </cell>
          <cell r="C2200">
            <v>18</v>
          </cell>
          <cell r="D2200">
            <v>47.76</v>
          </cell>
          <cell r="E2200">
            <v>11398</v>
          </cell>
          <cell r="F2200">
            <v>9584</v>
          </cell>
          <cell r="G2200">
            <v>8795</v>
          </cell>
        </row>
        <row r="2201">
          <cell r="A2201" t="str">
            <v>19SUR07</v>
          </cell>
          <cell r="B2201" t="str">
            <v>SUR07</v>
          </cell>
          <cell r="C2201">
            <v>19</v>
          </cell>
          <cell r="D2201">
            <v>47.47</v>
          </cell>
          <cell r="E2201">
            <v>11419</v>
          </cell>
          <cell r="F2201">
            <v>9599</v>
          </cell>
          <cell r="G2201">
            <v>8808</v>
          </cell>
        </row>
        <row r="2202">
          <cell r="A2202" t="str">
            <v>20SUR07</v>
          </cell>
          <cell r="B2202" t="str">
            <v>SUR07</v>
          </cell>
          <cell r="C2202">
            <v>20</v>
          </cell>
          <cell r="D2202">
            <v>47.17</v>
          </cell>
          <cell r="E2202">
            <v>11441</v>
          </cell>
          <cell r="F2202">
            <v>9614</v>
          </cell>
          <cell r="G2202">
            <v>8822</v>
          </cell>
        </row>
        <row r="2203">
          <cell r="A2203" t="str">
            <v>21SUR07</v>
          </cell>
          <cell r="B2203" t="str">
            <v>SUR07</v>
          </cell>
          <cell r="C2203">
            <v>21</v>
          </cell>
          <cell r="D2203">
            <v>46.87</v>
          </cell>
          <cell r="E2203">
            <v>11464</v>
          </cell>
          <cell r="F2203">
            <v>9630</v>
          </cell>
          <cell r="G2203">
            <v>8836</v>
          </cell>
        </row>
        <row r="2204">
          <cell r="A2204" t="str">
            <v>22SUR07</v>
          </cell>
          <cell r="B2204" t="str">
            <v>SUR07</v>
          </cell>
          <cell r="C2204">
            <v>22</v>
          </cell>
          <cell r="D2204">
            <v>46.56</v>
          </cell>
          <cell r="E2204">
            <v>11488</v>
          </cell>
          <cell r="F2204">
            <v>9647</v>
          </cell>
          <cell r="G2204">
            <v>8852</v>
          </cell>
        </row>
        <row r="2205">
          <cell r="A2205" t="str">
            <v>23SUR07</v>
          </cell>
          <cell r="B2205" t="str">
            <v>SUR07</v>
          </cell>
          <cell r="C2205">
            <v>23</v>
          </cell>
          <cell r="D2205">
            <v>46.24</v>
          </cell>
          <cell r="E2205">
            <v>11513</v>
          </cell>
          <cell r="F2205">
            <v>9665</v>
          </cell>
          <cell r="G2205">
            <v>8868</v>
          </cell>
        </row>
        <row r="2206">
          <cell r="A2206" t="str">
            <v>24SUR07</v>
          </cell>
          <cell r="B2206" t="str">
            <v>SUR07</v>
          </cell>
          <cell r="C2206">
            <v>24</v>
          </cell>
          <cell r="D2206">
            <v>45.92</v>
          </cell>
          <cell r="E2206">
            <v>11540</v>
          </cell>
          <cell r="F2206">
            <v>9684</v>
          </cell>
          <cell r="G2206">
            <v>8884</v>
          </cell>
        </row>
        <row r="2207">
          <cell r="A2207" t="str">
            <v>25SUR07</v>
          </cell>
          <cell r="B2207" t="str">
            <v>SUR07</v>
          </cell>
          <cell r="C2207">
            <v>25</v>
          </cell>
          <cell r="D2207">
            <v>45.6</v>
          </cell>
          <cell r="E2207">
            <v>11569</v>
          </cell>
          <cell r="F2207">
            <v>9704</v>
          </cell>
          <cell r="G2207">
            <v>8902</v>
          </cell>
        </row>
        <row r="2208">
          <cell r="A2208" t="str">
            <v>26SUR07</v>
          </cell>
          <cell r="B2208" t="str">
            <v>SUR07</v>
          </cell>
          <cell r="C2208">
            <v>26</v>
          </cell>
          <cell r="D2208">
            <v>45.27</v>
          </cell>
          <cell r="E2208">
            <v>11600</v>
          </cell>
          <cell r="F2208">
            <v>9726</v>
          </cell>
          <cell r="G2208">
            <v>8920</v>
          </cell>
        </row>
        <row r="2209">
          <cell r="A2209" t="str">
            <v>27SUR07</v>
          </cell>
          <cell r="B2209" t="str">
            <v>SUR07</v>
          </cell>
          <cell r="C2209">
            <v>27</v>
          </cell>
          <cell r="D2209">
            <v>44.93</v>
          </cell>
          <cell r="E2209">
            <v>11634</v>
          </cell>
          <cell r="F2209">
            <v>9749</v>
          </cell>
          <cell r="G2209">
            <v>8938</v>
          </cell>
        </row>
        <row r="2210">
          <cell r="A2210" t="str">
            <v>28SUR07</v>
          </cell>
          <cell r="B2210" t="str">
            <v>SUR07</v>
          </cell>
          <cell r="C2210">
            <v>28</v>
          </cell>
          <cell r="D2210">
            <v>44.59</v>
          </cell>
          <cell r="E2210">
            <v>11671</v>
          </cell>
          <cell r="F2210">
            <v>9774</v>
          </cell>
          <cell r="G2210">
            <v>8958</v>
          </cell>
        </row>
        <row r="2211">
          <cell r="A2211" t="str">
            <v>29SUR07</v>
          </cell>
          <cell r="B2211" t="str">
            <v>SUR07</v>
          </cell>
          <cell r="C2211">
            <v>29</v>
          </cell>
          <cell r="D2211">
            <v>44.25</v>
          </cell>
          <cell r="E2211">
            <v>11711</v>
          </cell>
          <cell r="F2211">
            <v>9801</v>
          </cell>
          <cell r="G2211">
            <v>8978</v>
          </cell>
        </row>
        <row r="2212">
          <cell r="A2212" t="str">
            <v>30SUR07</v>
          </cell>
          <cell r="B2212" t="str">
            <v>SUR07</v>
          </cell>
          <cell r="C2212">
            <v>30</v>
          </cell>
          <cell r="D2212">
            <v>43.88</v>
          </cell>
          <cell r="E2212">
            <v>12011</v>
          </cell>
          <cell r="F2212">
            <v>10064</v>
          </cell>
          <cell r="G2212">
            <v>9272</v>
          </cell>
        </row>
        <row r="2213">
          <cell r="A2213" t="str">
            <v>31SUR07</v>
          </cell>
          <cell r="B2213" t="str">
            <v>SUR07</v>
          </cell>
          <cell r="C2213">
            <v>31</v>
          </cell>
          <cell r="D2213">
            <v>43.55</v>
          </cell>
          <cell r="E2213">
            <v>11804</v>
          </cell>
          <cell r="F2213">
            <v>9862</v>
          </cell>
          <cell r="G2213">
            <v>9021</v>
          </cell>
        </row>
        <row r="2214">
          <cell r="A2214" t="str">
            <v>32SUR07</v>
          </cell>
          <cell r="B2214" t="str">
            <v>SUR07</v>
          </cell>
          <cell r="C2214">
            <v>32</v>
          </cell>
          <cell r="D2214">
            <v>43.19</v>
          </cell>
          <cell r="E2214">
            <v>11858</v>
          </cell>
          <cell r="F2214">
            <v>9896</v>
          </cell>
          <cell r="G2214">
            <v>9044</v>
          </cell>
        </row>
        <row r="2215">
          <cell r="A2215" t="str">
            <v>33SUR07</v>
          </cell>
          <cell r="B2215" t="str">
            <v>SUR07</v>
          </cell>
          <cell r="C2215">
            <v>33</v>
          </cell>
          <cell r="D2215">
            <v>42.84</v>
          </cell>
          <cell r="E2215">
            <v>11918</v>
          </cell>
          <cell r="F2215">
            <v>9934</v>
          </cell>
          <cell r="G2215">
            <v>9067</v>
          </cell>
        </row>
        <row r="2216">
          <cell r="A2216" t="str">
            <v>34SUR07</v>
          </cell>
          <cell r="B2216" t="str">
            <v>SUR07</v>
          </cell>
          <cell r="C2216">
            <v>34</v>
          </cell>
          <cell r="D2216">
            <v>42.14</v>
          </cell>
          <cell r="E2216">
            <v>11984</v>
          </cell>
          <cell r="F2216">
            <v>9976</v>
          </cell>
          <cell r="G2216">
            <v>9102</v>
          </cell>
        </row>
        <row r="2217">
          <cell r="A2217" t="str">
            <v>35SUR07</v>
          </cell>
          <cell r="B2217" t="str">
            <v>SUR07</v>
          </cell>
          <cell r="C2217">
            <v>35</v>
          </cell>
          <cell r="D2217">
            <v>41.41</v>
          </cell>
          <cell r="E2217">
            <v>12058</v>
          </cell>
          <cell r="F2217">
            <v>10021</v>
          </cell>
          <cell r="G2217">
            <v>9143</v>
          </cell>
        </row>
        <row r="2218">
          <cell r="A2218" t="str">
            <v>36SUR07</v>
          </cell>
          <cell r="B2218" t="str">
            <v>SUR07</v>
          </cell>
          <cell r="C2218">
            <v>36</v>
          </cell>
          <cell r="D2218">
            <v>40.67</v>
          </cell>
          <cell r="E2218">
            <v>12140</v>
          </cell>
          <cell r="F2218">
            <v>10070</v>
          </cell>
          <cell r="G2218">
            <v>9188</v>
          </cell>
        </row>
        <row r="2219">
          <cell r="A2219" t="str">
            <v>37SUR07</v>
          </cell>
          <cell r="B2219" t="str">
            <v>SUR07</v>
          </cell>
          <cell r="C2219">
            <v>37</v>
          </cell>
          <cell r="D2219">
            <v>39.93</v>
          </cell>
          <cell r="E2219">
            <v>12232</v>
          </cell>
          <cell r="F2219">
            <v>10124</v>
          </cell>
          <cell r="G2219">
            <v>9236</v>
          </cell>
        </row>
        <row r="2220">
          <cell r="A2220" t="str">
            <v>38SUR07</v>
          </cell>
          <cell r="B2220" t="str">
            <v>SUR07</v>
          </cell>
          <cell r="C2220">
            <v>38</v>
          </cell>
          <cell r="D2220">
            <v>39.18</v>
          </cell>
          <cell r="E2220">
            <v>12334</v>
          </cell>
          <cell r="F2220">
            <v>10184</v>
          </cell>
          <cell r="G2220">
            <v>9287</v>
          </cell>
        </row>
        <row r="2221">
          <cell r="A2221" t="str">
            <v>39SUR07</v>
          </cell>
          <cell r="B2221" t="str">
            <v>SUR07</v>
          </cell>
          <cell r="C2221">
            <v>39</v>
          </cell>
          <cell r="D2221">
            <v>38.43</v>
          </cell>
          <cell r="E2221">
            <v>12448</v>
          </cell>
          <cell r="F2221">
            <v>10249</v>
          </cell>
          <cell r="G2221">
            <v>9340</v>
          </cell>
        </row>
        <row r="2222">
          <cell r="A2222" t="str">
            <v>40SUR07</v>
          </cell>
          <cell r="B2222" t="str">
            <v>SUR07</v>
          </cell>
          <cell r="C2222">
            <v>40</v>
          </cell>
          <cell r="D2222">
            <v>37.68</v>
          </cell>
          <cell r="E2222">
            <v>12575</v>
          </cell>
          <cell r="F2222">
            <v>10321</v>
          </cell>
          <cell r="G2222">
            <v>9396</v>
          </cell>
        </row>
        <row r="2223">
          <cell r="A2223" t="str">
            <v>41SUR07</v>
          </cell>
          <cell r="B2223" t="str">
            <v>SUR07</v>
          </cell>
          <cell r="C2223">
            <v>41</v>
          </cell>
          <cell r="D2223">
            <v>36.93</v>
          </cell>
          <cell r="E2223">
            <v>12718</v>
          </cell>
          <cell r="F2223">
            <v>10399</v>
          </cell>
          <cell r="G2223">
            <v>9454</v>
          </cell>
        </row>
        <row r="2224">
          <cell r="A2224" t="str">
            <v>42SUR07</v>
          </cell>
          <cell r="B2224" t="str">
            <v>SUR07</v>
          </cell>
          <cell r="C2224">
            <v>42</v>
          </cell>
          <cell r="D2224">
            <v>36.18</v>
          </cell>
          <cell r="E2224">
            <v>12877</v>
          </cell>
          <cell r="F2224">
            <v>10486</v>
          </cell>
          <cell r="G2224">
            <v>9514</v>
          </cell>
        </row>
        <row r="2225">
          <cell r="A2225" t="str">
            <v>43SUR07</v>
          </cell>
          <cell r="B2225" t="str">
            <v>SUR07</v>
          </cell>
          <cell r="C2225">
            <v>43</v>
          </cell>
          <cell r="D2225">
            <v>35.450000000000003</v>
          </cell>
          <cell r="E2225">
            <v>13055</v>
          </cell>
          <cell r="F2225">
            <v>10581</v>
          </cell>
          <cell r="G2225">
            <v>9575</v>
          </cell>
        </row>
        <row r="2226">
          <cell r="A2226" t="str">
            <v>44SUR07</v>
          </cell>
          <cell r="B2226" t="str">
            <v>SUR07</v>
          </cell>
          <cell r="C2226">
            <v>44</v>
          </cell>
          <cell r="D2226">
            <v>34.72</v>
          </cell>
          <cell r="E2226">
            <v>13255</v>
          </cell>
          <cell r="F2226">
            <v>10686</v>
          </cell>
          <cell r="G2226">
            <v>9638</v>
          </cell>
        </row>
        <row r="2227">
          <cell r="A2227" t="str">
            <v>45SUR07</v>
          </cell>
          <cell r="B2227" t="str">
            <v>SUR07</v>
          </cell>
          <cell r="C2227">
            <v>45</v>
          </cell>
          <cell r="D2227">
            <v>33.99</v>
          </cell>
          <cell r="E2227">
            <v>13479</v>
          </cell>
          <cell r="F2227">
            <v>10801</v>
          </cell>
          <cell r="G2227">
            <v>9701</v>
          </cell>
        </row>
        <row r="2228">
          <cell r="A2228" t="str">
            <v>5SUR08</v>
          </cell>
          <cell r="B2228" t="str">
            <v>SUR08</v>
          </cell>
          <cell r="C2228">
            <v>5</v>
          </cell>
          <cell r="D2228">
            <v>50.97</v>
          </cell>
          <cell r="E2228">
            <v>11171</v>
          </cell>
          <cell r="F2228">
            <v>9442</v>
          </cell>
          <cell r="G2228">
            <v>8682</v>
          </cell>
        </row>
        <row r="2229">
          <cell r="A2229" t="str">
            <v>6SUR08</v>
          </cell>
          <cell r="B2229" t="str">
            <v>SUR08</v>
          </cell>
          <cell r="C2229">
            <v>6</v>
          </cell>
          <cell r="D2229">
            <v>50.76</v>
          </cell>
          <cell r="E2229">
            <v>11184</v>
          </cell>
          <cell r="F2229">
            <v>9449</v>
          </cell>
          <cell r="G2229">
            <v>8687</v>
          </cell>
        </row>
        <row r="2230">
          <cell r="A2230" t="str">
            <v>7SUR08</v>
          </cell>
          <cell r="B2230" t="str">
            <v>SUR08</v>
          </cell>
          <cell r="C2230">
            <v>7</v>
          </cell>
          <cell r="D2230">
            <v>50.55</v>
          </cell>
          <cell r="E2230">
            <v>11198</v>
          </cell>
          <cell r="F2230">
            <v>9457</v>
          </cell>
          <cell r="G2230">
            <v>8692</v>
          </cell>
        </row>
        <row r="2231">
          <cell r="A2231" t="str">
            <v>8SUR08</v>
          </cell>
          <cell r="B2231" t="str">
            <v>SUR08</v>
          </cell>
          <cell r="C2231">
            <v>8</v>
          </cell>
          <cell r="D2231">
            <v>50.33</v>
          </cell>
          <cell r="E2231">
            <v>11213</v>
          </cell>
          <cell r="F2231">
            <v>9466</v>
          </cell>
          <cell r="G2231">
            <v>8699</v>
          </cell>
        </row>
        <row r="2232">
          <cell r="A2232" t="str">
            <v>9SUR08</v>
          </cell>
          <cell r="B2232" t="str">
            <v>SUR08</v>
          </cell>
          <cell r="C2232">
            <v>9</v>
          </cell>
          <cell r="D2232">
            <v>50.1</v>
          </cell>
          <cell r="E2232">
            <v>11229</v>
          </cell>
          <cell r="F2232">
            <v>9476</v>
          </cell>
          <cell r="G2232">
            <v>8705</v>
          </cell>
        </row>
        <row r="2233">
          <cell r="A2233" t="str">
            <v>10SUR08</v>
          </cell>
          <cell r="B2233" t="str">
            <v>SUR08</v>
          </cell>
          <cell r="C2233">
            <v>10</v>
          </cell>
          <cell r="D2233">
            <v>49.87</v>
          </cell>
          <cell r="E2233">
            <v>11246</v>
          </cell>
          <cell r="F2233">
            <v>9486</v>
          </cell>
          <cell r="G2233">
            <v>8713</v>
          </cell>
        </row>
        <row r="2234">
          <cell r="A2234" t="str">
            <v>11SUR08</v>
          </cell>
          <cell r="B2234" t="str">
            <v>SUR08</v>
          </cell>
          <cell r="C2234">
            <v>11</v>
          </cell>
          <cell r="D2234">
            <v>49.63</v>
          </cell>
          <cell r="E2234">
            <v>11264</v>
          </cell>
          <cell r="F2234">
            <v>9496</v>
          </cell>
          <cell r="G2234">
            <v>8721</v>
          </cell>
        </row>
        <row r="2235">
          <cell r="A2235" t="str">
            <v>12SUR08</v>
          </cell>
          <cell r="B2235" t="str">
            <v>SUR08</v>
          </cell>
          <cell r="C2235">
            <v>12</v>
          </cell>
          <cell r="D2235">
            <v>49.38</v>
          </cell>
          <cell r="E2235">
            <v>11282</v>
          </cell>
          <cell r="F2235">
            <v>9507</v>
          </cell>
          <cell r="G2235">
            <v>8729</v>
          </cell>
        </row>
        <row r="2236">
          <cell r="A2236" t="str">
            <v>13SUR08</v>
          </cell>
          <cell r="B2236" t="str">
            <v>SUR08</v>
          </cell>
          <cell r="C2236">
            <v>13</v>
          </cell>
          <cell r="D2236">
            <v>49.13</v>
          </cell>
          <cell r="E2236">
            <v>11300</v>
          </cell>
          <cell r="F2236">
            <v>9519</v>
          </cell>
          <cell r="G2236">
            <v>8739</v>
          </cell>
        </row>
        <row r="2237">
          <cell r="A2237" t="str">
            <v>14SUR08</v>
          </cell>
          <cell r="B2237" t="str">
            <v>SUR08</v>
          </cell>
          <cell r="C2237">
            <v>14</v>
          </cell>
          <cell r="D2237">
            <v>48.87</v>
          </cell>
          <cell r="E2237">
            <v>11319</v>
          </cell>
          <cell r="F2237">
            <v>9531</v>
          </cell>
          <cell r="G2237">
            <v>8749</v>
          </cell>
        </row>
        <row r="2238">
          <cell r="A2238" t="str">
            <v>15SUR08</v>
          </cell>
          <cell r="B2238" t="str">
            <v>SUR08</v>
          </cell>
          <cell r="C2238">
            <v>15</v>
          </cell>
          <cell r="D2238">
            <v>48.6</v>
          </cell>
          <cell r="E2238">
            <v>11338</v>
          </cell>
          <cell r="F2238">
            <v>9544</v>
          </cell>
          <cell r="G2238">
            <v>8759</v>
          </cell>
        </row>
        <row r="2239">
          <cell r="A2239" t="str">
            <v>16SUR08</v>
          </cell>
          <cell r="B2239" t="str">
            <v>SUR08</v>
          </cell>
          <cell r="C2239">
            <v>16</v>
          </cell>
          <cell r="D2239">
            <v>48.33</v>
          </cell>
          <cell r="E2239">
            <v>11357</v>
          </cell>
          <cell r="F2239">
            <v>9557</v>
          </cell>
          <cell r="G2239">
            <v>8771</v>
          </cell>
        </row>
        <row r="2240">
          <cell r="A2240" t="str">
            <v>17SUR08</v>
          </cell>
          <cell r="B2240" t="str">
            <v>SUR08</v>
          </cell>
          <cell r="C2240">
            <v>17</v>
          </cell>
          <cell r="D2240">
            <v>48.05</v>
          </cell>
          <cell r="E2240">
            <v>11377</v>
          </cell>
          <cell r="F2240">
            <v>9570</v>
          </cell>
          <cell r="G2240">
            <v>8782</v>
          </cell>
        </row>
        <row r="2241">
          <cell r="A2241" t="str">
            <v>18SUR08</v>
          </cell>
          <cell r="B2241" t="str">
            <v>SUR08</v>
          </cell>
          <cell r="C2241">
            <v>18</v>
          </cell>
          <cell r="D2241">
            <v>47.76</v>
          </cell>
          <cell r="E2241">
            <v>11398</v>
          </cell>
          <cell r="F2241">
            <v>9584</v>
          </cell>
          <cell r="G2241">
            <v>8795</v>
          </cell>
        </row>
        <row r="2242">
          <cell r="A2242" t="str">
            <v>19SUR08</v>
          </cell>
          <cell r="B2242" t="str">
            <v>SUR08</v>
          </cell>
          <cell r="C2242">
            <v>19</v>
          </cell>
          <cell r="D2242">
            <v>47.47</v>
          </cell>
          <cell r="E2242">
            <v>11419</v>
          </cell>
          <cell r="F2242">
            <v>9599</v>
          </cell>
          <cell r="G2242">
            <v>8808</v>
          </cell>
        </row>
        <row r="2243">
          <cell r="A2243" t="str">
            <v>20SUR08</v>
          </cell>
          <cell r="B2243" t="str">
            <v>SUR08</v>
          </cell>
          <cell r="C2243">
            <v>20</v>
          </cell>
          <cell r="D2243">
            <v>47.17</v>
          </cell>
          <cell r="E2243">
            <v>11441</v>
          </cell>
          <cell r="F2243">
            <v>9614</v>
          </cell>
          <cell r="G2243">
            <v>8822</v>
          </cell>
        </row>
        <row r="2244">
          <cell r="A2244" t="str">
            <v>21SUR08</v>
          </cell>
          <cell r="B2244" t="str">
            <v>SUR08</v>
          </cell>
          <cell r="C2244">
            <v>21</v>
          </cell>
          <cell r="D2244">
            <v>46.87</v>
          </cell>
          <cell r="E2244">
            <v>11464</v>
          </cell>
          <cell r="F2244">
            <v>9630</v>
          </cell>
          <cell r="G2244">
            <v>8836</v>
          </cell>
        </row>
        <row r="2245">
          <cell r="A2245" t="str">
            <v>22SUR08</v>
          </cell>
          <cell r="B2245" t="str">
            <v>SUR08</v>
          </cell>
          <cell r="C2245">
            <v>22</v>
          </cell>
          <cell r="D2245">
            <v>46.56</v>
          </cell>
          <cell r="E2245">
            <v>11488</v>
          </cell>
          <cell r="F2245">
            <v>9647</v>
          </cell>
          <cell r="G2245">
            <v>8852</v>
          </cell>
        </row>
        <row r="2246">
          <cell r="A2246" t="str">
            <v>23SUR08</v>
          </cell>
          <cell r="B2246" t="str">
            <v>SUR08</v>
          </cell>
          <cell r="C2246">
            <v>23</v>
          </cell>
          <cell r="D2246">
            <v>46.24</v>
          </cell>
          <cell r="E2246">
            <v>11513</v>
          </cell>
          <cell r="F2246">
            <v>9665</v>
          </cell>
          <cell r="G2246">
            <v>8868</v>
          </cell>
        </row>
        <row r="2247">
          <cell r="A2247" t="str">
            <v>24SUR08</v>
          </cell>
          <cell r="B2247" t="str">
            <v>SUR08</v>
          </cell>
          <cell r="C2247">
            <v>24</v>
          </cell>
          <cell r="D2247">
            <v>45.92</v>
          </cell>
          <cell r="E2247">
            <v>11540</v>
          </cell>
          <cell r="F2247">
            <v>9684</v>
          </cell>
          <cell r="G2247">
            <v>8884</v>
          </cell>
        </row>
        <row r="2248">
          <cell r="A2248" t="str">
            <v>25SUR08</v>
          </cell>
          <cell r="B2248" t="str">
            <v>SUR08</v>
          </cell>
          <cell r="C2248">
            <v>25</v>
          </cell>
          <cell r="D2248">
            <v>45.6</v>
          </cell>
          <cell r="E2248">
            <v>11569</v>
          </cell>
          <cell r="F2248">
            <v>9704</v>
          </cell>
          <cell r="G2248">
            <v>8902</v>
          </cell>
        </row>
        <row r="2249">
          <cell r="A2249" t="str">
            <v>26SUR08</v>
          </cell>
          <cell r="B2249" t="str">
            <v>SUR08</v>
          </cell>
          <cell r="C2249">
            <v>26</v>
          </cell>
          <cell r="D2249">
            <v>45.27</v>
          </cell>
          <cell r="E2249">
            <v>11600</v>
          </cell>
          <cell r="F2249">
            <v>9726</v>
          </cell>
          <cell r="G2249">
            <v>8920</v>
          </cell>
        </row>
        <row r="2250">
          <cell r="A2250" t="str">
            <v>27SUR08</v>
          </cell>
          <cell r="B2250" t="str">
            <v>SUR08</v>
          </cell>
          <cell r="C2250">
            <v>27</v>
          </cell>
          <cell r="D2250">
            <v>44.93</v>
          </cell>
          <cell r="E2250">
            <v>11634</v>
          </cell>
          <cell r="F2250">
            <v>9749</v>
          </cell>
          <cell r="G2250">
            <v>8938</v>
          </cell>
        </row>
        <row r="2251">
          <cell r="A2251" t="str">
            <v>28SUR08</v>
          </cell>
          <cell r="B2251" t="str">
            <v>SUR08</v>
          </cell>
          <cell r="C2251">
            <v>28</v>
          </cell>
          <cell r="D2251">
            <v>44.59</v>
          </cell>
          <cell r="E2251">
            <v>11671</v>
          </cell>
          <cell r="F2251">
            <v>9774</v>
          </cell>
          <cell r="G2251">
            <v>8958</v>
          </cell>
        </row>
        <row r="2252">
          <cell r="A2252" t="str">
            <v>29SUR08</v>
          </cell>
          <cell r="B2252" t="str">
            <v>SUR08</v>
          </cell>
          <cell r="C2252">
            <v>29</v>
          </cell>
          <cell r="D2252">
            <v>44.25</v>
          </cell>
          <cell r="E2252">
            <v>11711</v>
          </cell>
          <cell r="F2252">
            <v>9801</v>
          </cell>
          <cell r="G2252">
            <v>8978</v>
          </cell>
        </row>
        <row r="2253">
          <cell r="A2253" t="str">
            <v>30SUR08</v>
          </cell>
          <cell r="B2253" t="str">
            <v>SUR08</v>
          </cell>
          <cell r="C2253">
            <v>30</v>
          </cell>
          <cell r="D2253">
            <v>43.88</v>
          </cell>
          <cell r="E2253">
            <v>12011</v>
          </cell>
          <cell r="F2253">
            <v>10064</v>
          </cell>
          <cell r="G2253">
            <v>9272</v>
          </cell>
        </row>
        <row r="2254">
          <cell r="A2254" t="str">
            <v>31SUR08</v>
          </cell>
          <cell r="B2254" t="str">
            <v>SUR08</v>
          </cell>
          <cell r="C2254">
            <v>31</v>
          </cell>
          <cell r="D2254">
            <v>43.55</v>
          </cell>
          <cell r="E2254">
            <v>11804</v>
          </cell>
          <cell r="F2254">
            <v>9862</v>
          </cell>
          <cell r="G2254">
            <v>9021</v>
          </cell>
        </row>
        <row r="2255">
          <cell r="A2255" t="str">
            <v>32SUR08</v>
          </cell>
          <cell r="B2255" t="str">
            <v>SUR08</v>
          </cell>
          <cell r="C2255">
            <v>32</v>
          </cell>
          <cell r="D2255">
            <v>43.19</v>
          </cell>
          <cell r="E2255">
            <v>11858</v>
          </cell>
          <cell r="F2255">
            <v>9896</v>
          </cell>
          <cell r="G2255">
            <v>9044</v>
          </cell>
        </row>
        <row r="2256">
          <cell r="A2256" t="str">
            <v>33SUR08</v>
          </cell>
          <cell r="B2256" t="str">
            <v>SUR08</v>
          </cell>
          <cell r="C2256">
            <v>33</v>
          </cell>
          <cell r="D2256">
            <v>42.84</v>
          </cell>
          <cell r="E2256">
            <v>11918</v>
          </cell>
          <cell r="F2256">
            <v>9934</v>
          </cell>
          <cell r="G2256">
            <v>9067</v>
          </cell>
        </row>
        <row r="2257">
          <cell r="A2257" t="str">
            <v>34SUR08</v>
          </cell>
          <cell r="B2257" t="str">
            <v>SUR08</v>
          </cell>
          <cell r="C2257">
            <v>34</v>
          </cell>
          <cell r="D2257">
            <v>42.14</v>
          </cell>
          <cell r="E2257">
            <v>11984</v>
          </cell>
          <cell r="F2257">
            <v>9976</v>
          </cell>
          <cell r="G2257">
            <v>9102</v>
          </cell>
        </row>
        <row r="2258">
          <cell r="A2258" t="str">
            <v>35SUR08</v>
          </cell>
          <cell r="B2258" t="str">
            <v>SUR08</v>
          </cell>
          <cell r="C2258">
            <v>35</v>
          </cell>
          <cell r="D2258">
            <v>41.41</v>
          </cell>
          <cell r="E2258">
            <v>12058</v>
          </cell>
          <cell r="F2258">
            <v>10021</v>
          </cell>
          <cell r="G2258">
            <v>9143</v>
          </cell>
        </row>
        <row r="2259">
          <cell r="A2259" t="str">
            <v>36SUR08</v>
          </cell>
          <cell r="B2259" t="str">
            <v>SUR08</v>
          </cell>
          <cell r="C2259">
            <v>36</v>
          </cell>
          <cell r="D2259">
            <v>40.67</v>
          </cell>
          <cell r="E2259">
            <v>12140</v>
          </cell>
          <cell r="F2259">
            <v>10070</v>
          </cell>
          <cell r="G2259">
            <v>9188</v>
          </cell>
        </row>
        <row r="2260">
          <cell r="A2260" t="str">
            <v>37SUR08</v>
          </cell>
          <cell r="B2260" t="str">
            <v>SUR08</v>
          </cell>
          <cell r="C2260">
            <v>37</v>
          </cell>
          <cell r="D2260">
            <v>39.93</v>
          </cell>
          <cell r="E2260">
            <v>12232</v>
          </cell>
          <cell r="F2260">
            <v>10124</v>
          </cell>
          <cell r="G2260">
            <v>9236</v>
          </cell>
        </row>
        <row r="2261">
          <cell r="A2261" t="str">
            <v>38SUR08</v>
          </cell>
          <cell r="B2261" t="str">
            <v>SUR08</v>
          </cell>
          <cell r="C2261">
            <v>38</v>
          </cell>
          <cell r="D2261">
            <v>39.18</v>
          </cell>
          <cell r="E2261">
            <v>12334</v>
          </cell>
          <cell r="F2261">
            <v>10184</v>
          </cell>
          <cell r="G2261">
            <v>9287</v>
          </cell>
        </row>
        <row r="2262">
          <cell r="A2262" t="str">
            <v>39SUR08</v>
          </cell>
          <cell r="B2262" t="str">
            <v>SUR08</v>
          </cell>
          <cell r="C2262">
            <v>39</v>
          </cell>
          <cell r="D2262">
            <v>38.43</v>
          </cell>
          <cell r="E2262">
            <v>12448</v>
          </cell>
          <cell r="F2262">
            <v>10249</v>
          </cell>
          <cell r="G2262">
            <v>9340</v>
          </cell>
        </row>
        <row r="2263">
          <cell r="A2263" t="str">
            <v>40SUR08</v>
          </cell>
          <cell r="B2263" t="str">
            <v>SUR08</v>
          </cell>
          <cell r="C2263">
            <v>40</v>
          </cell>
          <cell r="D2263">
            <v>37.68</v>
          </cell>
          <cell r="E2263">
            <v>12575</v>
          </cell>
          <cell r="F2263">
            <v>10321</v>
          </cell>
          <cell r="G2263">
            <v>9396</v>
          </cell>
        </row>
        <row r="2264">
          <cell r="A2264" t="str">
            <v>41SUR08</v>
          </cell>
          <cell r="B2264" t="str">
            <v>SUR08</v>
          </cell>
          <cell r="C2264">
            <v>41</v>
          </cell>
          <cell r="D2264">
            <v>36.93</v>
          </cell>
          <cell r="E2264">
            <v>12718</v>
          </cell>
          <cell r="F2264">
            <v>10399</v>
          </cell>
          <cell r="G2264">
            <v>9454</v>
          </cell>
        </row>
        <row r="2265">
          <cell r="A2265" t="str">
            <v>42SUR08</v>
          </cell>
          <cell r="B2265" t="str">
            <v>SUR08</v>
          </cell>
          <cell r="C2265">
            <v>42</v>
          </cell>
          <cell r="D2265">
            <v>36.18</v>
          </cell>
          <cell r="E2265">
            <v>12877</v>
          </cell>
          <cell r="F2265">
            <v>10486</v>
          </cell>
          <cell r="G2265">
            <v>9514</v>
          </cell>
        </row>
        <row r="2266">
          <cell r="A2266" t="str">
            <v>43SUR08</v>
          </cell>
          <cell r="B2266" t="str">
            <v>SUR08</v>
          </cell>
          <cell r="C2266">
            <v>43</v>
          </cell>
          <cell r="D2266">
            <v>35.450000000000003</v>
          </cell>
          <cell r="E2266">
            <v>13055</v>
          </cell>
          <cell r="F2266">
            <v>10581</v>
          </cell>
          <cell r="G2266">
            <v>9575</v>
          </cell>
        </row>
        <row r="2267">
          <cell r="A2267" t="str">
            <v>44SUR08</v>
          </cell>
          <cell r="B2267" t="str">
            <v>SUR08</v>
          </cell>
          <cell r="C2267">
            <v>44</v>
          </cell>
          <cell r="D2267">
            <v>34.72</v>
          </cell>
          <cell r="E2267">
            <v>13255</v>
          </cell>
          <cell r="F2267">
            <v>10686</v>
          </cell>
          <cell r="G2267">
            <v>9638</v>
          </cell>
        </row>
        <row r="2268">
          <cell r="A2268" t="str">
            <v>45SUR08</v>
          </cell>
          <cell r="B2268" t="str">
            <v>SUR08</v>
          </cell>
          <cell r="C2268">
            <v>45</v>
          </cell>
          <cell r="D2268">
            <v>33.99</v>
          </cell>
          <cell r="E2268">
            <v>13479</v>
          </cell>
          <cell r="F2268">
            <v>10801</v>
          </cell>
          <cell r="G2268">
            <v>9701</v>
          </cell>
        </row>
        <row r="2269">
          <cell r="A2269" t="str">
            <v>5SUR01COM</v>
          </cell>
          <cell r="B2269" t="str">
            <v>SUR01COM</v>
          </cell>
          <cell r="C2269">
            <v>5</v>
          </cell>
          <cell r="D2269">
            <v>72.63</v>
          </cell>
          <cell r="E2269">
            <v>8011</v>
          </cell>
          <cell r="F2269">
            <v>6771</v>
          </cell>
          <cell r="G2269">
            <v>6226</v>
          </cell>
        </row>
        <row r="2270">
          <cell r="A2270" t="str">
            <v>6SUR01COM</v>
          </cell>
          <cell r="B2270" t="str">
            <v>SUR01COM</v>
          </cell>
          <cell r="C2270">
            <v>6</v>
          </cell>
          <cell r="D2270">
            <v>72.34</v>
          </cell>
          <cell r="E2270">
            <v>8020</v>
          </cell>
          <cell r="F2270">
            <v>6776</v>
          </cell>
          <cell r="G2270">
            <v>6230</v>
          </cell>
        </row>
        <row r="2271">
          <cell r="A2271" t="str">
            <v>7SUR01COM</v>
          </cell>
          <cell r="B2271" t="str">
            <v>SUR01COM</v>
          </cell>
          <cell r="C2271">
            <v>7</v>
          </cell>
          <cell r="D2271">
            <v>72.040000000000006</v>
          </cell>
          <cell r="E2271">
            <v>8030</v>
          </cell>
          <cell r="F2271">
            <v>6782</v>
          </cell>
          <cell r="G2271">
            <v>6234</v>
          </cell>
        </row>
        <row r="2272">
          <cell r="A2272" t="str">
            <v>8SUR01COM</v>
          </cell>
          <cell r="B2272" t="str">
            <v>SUR01COM</v>
          </cell>
          <cell r="C2272">
            <v>8</v>
          </cell>
          <cell r="D2272">
            <v>71.72</v>
          </cell>
          <cell r="E2272">
            <v>8041</v>
          </cell>
          <cell r="F2272">
            <v>6788</v>
          </cell>
          <cell r="G2272">
            <v>6238</v>
          </cell>
        </row>
        <row r="2273">
          <cell r="A2273" t="str">
            <v>9SUR01COM</v>
          </cell>
          <cell r="B2273" t="str">
            <v>SUR01COM</v>
          </cell>
          <cell r="C2273">
            <v>9</v>
          </cell>
          <cell r="D2273">
            <v>71.400000000000006</v>
          </cell>
          <cell r="E2273">
            <v>8053</v>
          </cell>
          <cell r="F2273">
            <v>6795</v>
          </cell>
          <cell r="G2273">
            <v>6243</v>
          </cell>
        </row>
        <row r="2274">
          <cell r="A2274" t="str">
            <v>10SUR01COM</v>
          </cell>
          <cell r="B2274" t="str">
            <v>SUR01COM</v>
          </cell>
          <cell r="C2274">
            <v>10</v>
          </cell>
          <cell r="D2274">
            <v>71.069999999999993</v>
          </cell>
          <cell r="E2274">
            <v>8065</v>
          </cell>
          <cell r="F2274">
            <v>6802</v>
          </cell>
          <cell r="G2274">
            <v>6248</v>
          </cell>
        </row>
        <row r="2275">
          <cell r="A2275" t="str">
            <v>11SUR01COM</v>
          </cell>
          <cell r="B2275" t="str">
            <v>SUR01COM</v>
          </cell>
          <cell r="C2275">
            <v>11</v>
          </cell>
          <cell r="D2275">
            <v>70.73</v>
          </cell>
          <cell r="E2275">
            <v>8077</v>
          </cell>
          <cell r="F2275">
            <v>6810</v>
          </cell>
          <cell r="G2275">
            <v>6254</v>
          </cell>
        </row>
        <row r="2276">
          <cell r="A2276" t="str">
            <v>12SUR01COM</v>
          </cell>
          <cell r="B2276" t="str">
            <v>SUR01COM</v>
          </cell>
          <cell r="C2276">
            <v>12</v>
          </cell>
          <cell r="D2276">
            <v>70.37</v>
          </cell>
          <cell r="E2276">
            <v>8090</v>
          </cell>
          <cell r="F2276">
            <v>6818</v>
          </cell>
          <cell r="G2276">
            <v>6260</v>
          </cell>
        </row>
        <row r="2277">
          <cell r="A2277" t="str">
            <v>13SUR01COM</v>
          </cell>
          <cell r="B2277" t="str">
            <v>SUR01COM</v>
          </cell>
          <cell r="C2277">
            <v>13</v>
          </cell>
          <cell r="D2277">
            <v>70.010000000000005</v>
          </cell>
          <cell r="E2277">
            <v>8103</v>
          </cell>
          <cell r="F2277">
            <v>6826</v>
          </cell>
          <cell r="G2277">
            <v>6267</v>
          </cell>
        </row>
        <row r="2278">
          <cell r="A2278" t="str">
            <v>14SUR01COM</v>
          </cell>
          <cell r="B2278" t="str">
            <v>SUR01COM</v>
          </cell>
          <cell r="C2278">
            <v>14</v>
          </cell>
          <cell r="D2278">
            <v>69.64</v>
          </cell>
          <cell r="E2278">
            <v>8117</v>
          </cell>
          <cell r="F2278">
            <v>6835</v>
          </cell>
          <cell r="G2278">
            <v>6274</v>
          </cell>
        </row>
        <row r="2279">
          <cell r="A2279" t="str">
            <v>15SUR01COM</v>
          </cell>
          <cell r="B2279" t="str">
            <v>SUR01COM</v>
          </cell>
          <cell r="C2279">
            <v>15</v>
          </cell>
          <cell r="D2279">
            <v>69.260000000000005</v>
          </cell>
          <cell r="E2279">
            <v>8131</v>
          </cell>
          <cell r="F2279">
            <v>6844</v>
          </cell>
          <cell r="G2279">
            <v>6282</v>
          </cell>
        </row>
        <row r="2280">
          <cell r="A2280" t="str">
            <v>16SUR01COM</v>
          </cell>
          <cell r="B2280" t="str">
            <v>SUR01COM</v>
          </cell>
          <cell r="C2280">
            <v>16</v>
          </cell>
          <cell r="D2280">
            <v>68.87</v>
          </cell>
          <cell r="E2280">
            <v>8145</v>
          </cell>
          <cell r="F2280">
            <v>6853</v>
          </cell>
          <cell r="G2280">
            <v>6290</v>
          </cell>
        </row>
        <row r="2281">
          <cell r="A2281" t="str">
            <v>17SUR01COM</v>
          </cell>
          <cell r="B2281" t="str">
            <v>SUR01COM</v>
          </cell>
          <cell r="C2281">
            <v>17</v>
          </cell>
          <cell r="D2281">
            <v>68.47</v>
          </cell>
          <cell r="E2281">
            <v>8159</v>
          </cell>
          <cell r="F2281">
            <v>6863</v>
          </cell>
          <cell r="G2281">
            <v>6298</v>
          </cell>
        </row>
        <row r="2282">
          <cell r="A2282" t="str">
            <v>18SUR01COM</v>
          </cell>
          <cell r="B2282" t="str">
            <v>SUR01COM</v>
          </cell>
          <cell r="C2282">
            <v>18</v>
          </cell>
          <cell r="D2282">
            <v>68.06</v>
          </cell>
          <cell r="E2282">
            <v>8174</v>
          </cell>
          <cell r="F2282">
            <v>6873</v>
          </cell>
          <cell r="G2282">
            <v>6307</v>
          </cell>
        </row>
        <row r="2283">
          <cell r="A2283" t="str">
            <v>19SUR01COM</v>
          </cell>
          <cell r="B2283" t="str">
            <v>SUR01COM</v>
          </cell>
          <cell r="C2283">
            <v>19</v>
          </cell>
          <cell r="D2283">
            <v>67.650000000000006</v>
          </cell>
          <cell r="E2283">
            <v>8189</v>
          </cell>
          <cell r="F2283">
            <v>6884</v>
          </cell>
          <cell r="G2283">
            <v>6317</v>
          </cell>
        </row>
        <row r="2284">
          <cell r="A2284" t="str">
            <v>20SUR01COM</v>
          </cell>
          <cell r="B2284" t="str">
            <v>SUR01COM</v>
          </cell>
          <cell r="C2284">
            <v>20</v>
          </cell>
          <cell r="D2284">
            <v>67.22</v>
          </cell>
          <cell r="E2284">
            <v>8205</v>
          </cell>
          <cell r="F2284">
            <v>6895</v>
          </cell>
          <cell r="G2284">
            <v>6327</v>
          </cell>
        </row>
        <row r="2285">
          <cell r="A2285" t="str">
            <v>21SUR01COM</v>
          </cell>
          <cell r="B2285" t="str">
            <v>SUR01COM</v>
          </cell>
          <cell r="C2285">
            <v>21</v>
          </cell>
          <cell r="D2285">
            <v>66.790000000000006</v>
          </cell>
          <cell r="E2285">
            <v>8221</v>
          </cell>
          <cell r="F2285">
            <v>6906</v>
          </cell>
          <cell r="G2285">
            <v>6337</v>
          </cell>
        </row>
        <row r="2286">
          <cell r="A2286" t="str">
            <v>22SUR01COM</v>
          </cell>
          <cell r="B2286" t="str">
            <v>SUR01COM</v>
          </cell>
          <cell r="C2286">
            <v>22</v>
          </cell>
          <cell r="D2286">
            <v>66.349999999999994</v>
          </cell>
          <cell r="E2286">
            <v>8238</v>
          </cell>
          <cell r="F2286">
            <v>6918</v>
          </cell>
          <cell r="G2286">
            <v>6348</v>
          </cell>
        </row>
        <row r="2287">
          <cell r="A2287" t="str">
            <v>23SUR01COM</v>
          </cell>
          <cell r="B2287" t="str">
            <v>SUR01COM</v>
          </cell>
          <cell r="C2287">
            <v>23</v>
          </cell>
          <cell r="D2287">
            <v>65.900000000000006</v>
          </cell>
          <cell r="E2287">
            <v>8256</v>
          </cell>
          <cell r="F2287">
            <v>6931</v>
          </cell>
          <cell r="G2287">
            <v>6359</v>
          </cell>
        </row>
        <row r="2288">
          <cell r="A2288" t="str">
            <v>24SUR01COM</v>
          </cell>
          <cell r="B2288" t="str">
            <v>SUR01COM</v>
          </cell>
          <cell r="C2288">
            <v>24</v>
          </cell>
          <cell r="D2288">
            <v>65.44</v>
          </cell>
          <cell r="E2288">
            <v>8276</v>
          </cell>
          <cell r="F2288">
            <v>6945</v>
          </cell>
          <cell r="G2288">
            <v>6371</v>
          </cell>
        </row>
        <row r="2289">
          <cell r="A2289" t="str">
            <v>25SUR01COM</v>
          </cell>
          <cell r="B2289" t="str">
            <v>SUR01COM</v>
          </cell>
          <cell r="C2289">
            <v>25</v>
          </cell>
          <cell r="D2289">
            <v>64.98</v>
          </cell>
          <cell r="E2289">
            <v>8296</v>
          </cell>
          <cell r="F2289">
            <v>6959</v>
          </cell>
          <cell r="G2289">
            <v>6384</v>
          </cell>
        </row>
        <row r="2290">
          <cell r="A2290" t="str">
            <v>26SUR01COM</v>
          </cell>
          <cell r="B2290" t="str">
            <v>SUR01COM</v>
          </cell>
          <cell r="C2290">
            <v>26</v>
          </cell>
          <cell r="D2290">
            <v>64.510000000000005</v>
          </cell>
          <cell r="E2290">
            <v>8319</v>
          </cell>
          <cell r="F2290">
            <v>6975</v>
          </cell>
          <cell r="G2290">
            <v>6397</v>
          </cell>
        </row>
        <row r="2291">
          <cell r="A2291" t="str">
            <v>27SUR01COM</v>
          </cell>
          <cell r="B2291" t="str">
            <v>SUR01COM</v>
          </cell>
          <cell r="C2291">
            <v>27</v>
          </cell>
          <cell r="D2291">
            <v>64.03</v>
          </cell>
          <cell r="E2291">
            <v>8343</v>
          </cell>
          <cell r="F2291">
            <v>6991</v>
          </cell>
          <cell r="G2291">
            <v>6410</v>
          </cell>
        </row>
        <row r="2292">
          <cell r="A2292" t="str">
            <v>28SUR01COM</v>
          </cell>
          <cell r="B2292" t="str">
            <v>SUR01COM</v>
          </cell>
          <cell r="C2292">
            <v>28</v>
          </cell>
          <cell r="D2292">
            <v>63.55</v>
          </cell>
          <cell r="E2292">
            <v>8369</v>
          </cell>
          <cell r="F2292">
            <v>7009</v>
          </cell>
          <cell r="G2292">
            <v>6424</v>
          </cell>
        </row>
        <row r="2293">
          <cell r="A2293" t="str">
            <v>29SUR01COM</v>
          </cell>
          <cell r="B2293" t="str">
            <v>SUR01COM</v>
          </cell>
          <cell r="C2293">
            <v>29</v>
          </cell>
          <cell r="D2293">
            <v>63.06</v>
          </cell>
          <cell r="E2293">
            <v>8398</v>
          </cell>
          <cell r="F2293">
            <v>7028</v>
          </cell>
          <cell r="G2293">
            <v>6439</v>
          </cell>
        </row>
        <row r="2294">
          <cell r="A2294" t="str">
            <v>30SUR01COM</v>
          </cell>
          <cell r="B2294" t="str">
            <v>SUR01COM</v>
          </cell>
          <cell r="C2294">
            <v>30</v>
          </cell>
          <cell r="D2294">
            <v>62.53</v>
          </cell>
          <cell r="E2294">
            <v>8430</v>
          </cell>
          <cell r="F2294">
            <v>7049</v>
          </cell>
          <cell r="G2294">
            <v>6454</v>
          </cell>
        </row>
        <row r="2295">
          <cell r="A2295" t="str">
            <v>31SUR01COM</v>
          </cell>
          <cell r="B2295" t="str">
            <v>SUR01COM</v>
          </cell>
          <cell r="C2295">
            <v>31</v>
          </cell>
          <cell r="D2295">
            <v>62.06</v>
          </cell>
          <cell r="E2295">
            <v>8465</v>
          </cell>
          <cell r="F2295">
            <v>7072</v>
          </cell>
          <cell r="G2295">
            <v>6469</v>
          </cell>
        </row>
        <row r="2296">
          <cell r="A2296" t="str">
            <v>32SUR01COM</v>
          </cell>
          <cell r="B2296" t="str">
            <v>SUR01COM</v>
          </cell>
          <cell r="C2296">
            <v>32</v>
          </cell>
          <cell r="D2296">
            <v>61.56</v>
          </cell>
          <cell r="E2296">
            <v>8503</v>
          </cell>
          <cell r="F2296">
            <v>7097</v>
          </cell>
          <cell r="G2296">
            <v>6486</v>
          </cell>
        </row>
        <row r="2297">
          <cell r="A2297" t="str">
            <v>33SUR01COM</v>
          </cell>
          <cell r="B2297" t="str">
            <v>SUR01COM</v>
          </cell>
          <cell r="C2297">
            <v>33</v>
          </cell>
          <cell r="D2297">
            <v>61.04</v>
          </cell>
          <cell r="E2297">
            <v>8546</v>
          </cell>
          <cell r="F2297">
            <v>7124</v>
          </cell>
          <cell r="G2297">
            <v>6502</v>
          </cell>
        </row>
        <row r="2298">
          <cell r="A2298" t="str">
            <v>34SUR01COM</v>
          </cell>
          <cell r="B2298" t="str">
            <v>SUR01COM</v>
          </cell>
          <cell r="C2298">
            <v>34</v>
          </cell>
          <cell r="D2298">
            <v>60.05</v>
          </cell>
          <cell r="E2298">
            <v>8594</v>
          </cell>
          <cell r="F2298">
            <v>7154</v>
          </cell>
          <cell r="G2298">
            <v>6528</v>
          </cell>
        </row>
        <row r="2299">
          <cell r="A2299" t="str">
            <v>35SUR01COM</v>
          </cell>
          <cell r="B2299" t="str">
            <v>SUR01COM</v>
          </cell>
          <cell r="C2299">
            <v>35</v>
          </cell>
          <cell r="D2299">
            <v>59.01</v>
          </cell>
          <cell r="E2299">
            <v>8647</v>
          </cell>
          <cell r="F2299">
            <v>7186</v>
          </cell>
          <cell r="G2299">
            <v>6557</v>
          </cell>
        </row>
        <row r="2300">
          <cell r="A2300" t="str">
            <v>36SUR01COM</v>
          </cell>
          <cell r="B2300" t="str">
            <v>SUR01COM</v>
          </cell>
          <cell r="C2300">
            <v>36</v>
          </cell>
          <cell r="D2300">
            <v>57.96</v>
          </cell>
          <cell r="E2300">
            <v>8706</v>
          </cell>
          <cell r="F2300">
            <v>7222</v>
          </cell>
          <cell r="G2300">
            <v>6589</v>
          </cell>
        </row>
        <row r="2301">
          <cell r="A2301" t="str">
            <v>37SUR01COM</v>
          </cell>
          <cell r="B2301" t="str">
            <v>SUR01COM</v>
          </cell>
          <cell r="C2301">
            <v>37</v>
          </cell>
          <cell r="D2301">
            <v>56.9</v>
          </cell>
          <cell r="E2301">
            <v>8772</v>
          </cell>
          <cell r="F2301">
            <v>7260</v>
          </cell>
          <cell r="G2301">
            <v>6623</v>
          </cell>
        </row>
        <row r="2302">
          <cell r="A2302" t="str">
            <v>38SUR01COM</v>
          </cell>
          <cell r="B2302" t="str">
            <v>SUR01COM</v>
          </cell>
          <cell r="C2302">
            <v>38</v>
          </cell>
          <cell r="D2302">
            <v>55.83</v>
          </cell>
          <cell r="E2302">
            <v>8845</v>
          </cell>
          <cell r="F2302">
            <v>7303</v>
          </cell>
          <cell r="G2302">
            <v>6660</v>
          </cell>
        </row>
        <row r="2303">
          <cell r="A2303" t="str">
            <v>39SUR01COM</v>
          </cell>
          <cell r="B2303" t="str">
            <v>SUR01COM</v>
          </cell>
          <cell r="C2303">
            <v>39</v>
          </cell>
          <cell r="D2303">
            <v>54.76</v>
          </cell>
          <cell r="E2303">
            <v>8927</v>
          </cell>
          <cell r="F2303">
            <v>7350</v>
          </cell>
          <cell r="G2303">
            <v>6698</v>
          </cell>
        </row>
        <row r="2304">
          <cell r="A2304" t="str">
            <v>40SUR01COM</v>
          </cell>
          <cell r="B2304" t="str">
            <v>SUR01COM</v>
          </cell>
          <cell r="C2304">
            <v>40</v>
          </cell>
          <cell r="D2304">
            <v>53.69</v>
          </cell>
          <cell r="E2304">
            <v>9018</v>
          </cell>
          <cell r="F2304">
            <v>7401</v>
          </cell>
          <cell r="G2304">
            <v>6738</v>
          </cell>
        </row>
        <row r="2305">
          <cell r="A2305" t="str">
            <v>41SUR01COM</v>
          </cell>
          <cell r="B2305" t="str">
            <v>SUR01COM</v>
          </cell>
          <cell r="C2305">
            <v>41</v>
          </cell>
          <cell r="D2305">
            <v>52.62</v>
          </cell>
          <cell r="E2305">
            <v>9120</v>
          </cell>
          <cell r="F2305">
            <v>7458</v>
          </cell>
          <cell r="G2305">
            <v>6780</v>
          </cell>
        </row>
        <row r="2306">
          <cell r="A2306" t="str">
            <v>42SUR01COM</v>
          </cell>
          <cell r="B2306" t="str">
            <v>SUR01COM</v>
          </cell>
          <cell r="C2306">
            <v>42</v>
          </cell>
          <cell r="D2306">
            <v>51.57</v>
          </cell>
          <cell r="E2306">
            <v>9234</v>
          </cell>
          <cell r="F2306">
            <v>7520</v>
          </cell>
          <cell r="G2306">
            <v>6823</v>
          </cell>
        </row>
        <row r="2307">
          <cell r="A2307" t="str">
            <v>43SUR01COM</v>
          </cell>
          <cell r="B2307" t="str">
            <v>SUR01COM</v>
          </cell>
          <cell r="C2307">
            <v>43</v>
          </cell>
          <cell r="D2307">
            <v>50.51</v>
          </cell>
          <cell r="E2307">
            <v>9362</v>
          </cell>
          <cell r="F2307">
            <v>7588</v>
          </cell>
          <cell r="G2307">
            <v>6867</v>
          </cell>
        </row>
        <row r="2308">
          <cell r="A2308" t="str">
            <v>44SUR01COM</v>
          </cell>
          <cell r="B2308" t="str">
            <v>SUR01COM</v>
          </cell>
          <cell r="C2308">
            <v>44</v>
          </cell>
          <cell r="D2308">
            <v>49.47</v>
          </cell>
          <cell r="E2308">
            <v>9505</v>
          </cell>
          <cell r="F2308">
            <v>7663</v>
          </cell>
          <cell r="G2308">
            <v>6912</v>
          </cell>
        </row>
        <row r="2309">
          <cell r="A2309" t="str">
            <v>45SUR01COM</v>
          </cell>
          <cell r="B2309" t="str">
            <v>SUR01COM</v>
          </cell>
          <cell r="C2309">
            <v>45</v>
          </cell>
          <cell r="D2309">
            <v>48.44</v>
          </cell>
          <cell r="E2309">
            <v>9666</v>
          </cell>
          <cell r="F2309">
            <v>7746</v>
          </cell>
          <cell r="G2309">
            <v>6957</v>
          </cell>
        </row>
        <row r="2310">
          <cell r="A2310" t="str">
            <v>5SUR02COM</v>
          </cell>
          <cell r="B2310" t="str">
            <v>SUR02COM</v>
          </cell>
          <cell r="C2310">
            <v>5</v>
          </cell>
          <cell r="D2310">
            <v>72.63</v>
          </cell>
          <cell r="E2310">
            <v>8011</v>
          </cell>
          <cell r="F2310">
            <v>6771</v>
          </cell>
          <cell r="G2310">
            <v>6226</v>
          </cell>
        </row>
        <row r="2311">
          <cell r="A2311" t="str">
            <v>6SUR02COM</v>
          </cell>
          <cell r="B2311" t="str">
            <v>SUR02COM</v>
          </cell>
          <cell r="C2311">
            <v>6</v>
          </cell>
          <cell r="D2311">
            <v>72.34</v>
          </cell>
          <cell r="E2311">
            <v>8020</v>
          </cell>
          <cell r="F2311">
            <v>6776</v>
          </cell>
          <cell r="G2311">
            <v>6230</v>
          </cell>
        </row>
        <row r="2312">
          <cell r="A2312" t="str">
            <v>7SUR02COM</v>
          </cell>
          <cell r="B2312" t="str">
            <v>SUR02COM</v>
          </cell>
          <cell r="C2312">
            <v>7</v>
          </cell>
          <cell r="D2312">
            <v>72.040000000000006</v>
          </cell>
          <cell r="E2312">
            <v>8030</v>
          </cell>
          <cell r="F2312">
            <v>6782</v>
          </cell>
          <cell r="G2312">
            <v>6234</v>
          </cell>
        </row>
        <row r="2313">
          <cell r="A2313" t="str">
            <v>8SUR02COM</v>
          </cell>
          <cell r="B2313" t="str">
            <v>SUR02COM</v>
          </cell>
          <cell r="C2313">
            <v>8</v>
          </cell>
          <cell r="D2313">
            <v>71.72</v>
          </cell>
          <cell r="E2313">
            <v>8041</v>
          </cell>
          <cell r="F2313">
            <v>6788</v>
          </cell>
          <cell r="G2313">
            <v>6238</v>
          </cell>
        </row>
        <row r="2314">
          <cell r="A2314" t="str">
            <v>9SUR02COM</v>
          </cell>
          <cell r="B2314" t="str">
            <v>SUR02COM</v>
          </cell>
          <cell r="C2314">
            <v>9</v>
          </cell>
          <cell r="D2314">
            <v>71.400000000000006</v>
          </cell>
          <cell r="E2314">
            <v>8053</v>
          </cell>
          <cell r="F2314">
            <v>6795</v>
          </cell>
          <cell r="G2314">
            <v>6243</v>
          </cell>
        </row>
        <row r="2315">
          <cell r="A2315" t="str">
            <v>10SUR02COM</v>
          </cell>
          <cell r="B2315" t="str">
            <v>SUR02COM</v>
          </cell>
          <cell r="C2315">
            <v>10</v>
          </cell>
          <cell r="D2315">
            <v>71.069999999999993</v>
          </cell>
          <cell r="E2315">
            <v>8065</v>
          </cell>
          <cell r="F2315">
            <v>6802</v>
          </cell>
          <cell r="G2315">
            <v>6248</v>
          </cell>
        </row>
        <row r="2316">
          <cell r="A2316" t="str">
            <v>11SUR02COM</v>
          </cell>
          <cell r="B2316" t="str">
            <v>SUR02COM</v>
          </cell>
          <cell r="C2316">
            <v>11</v>
          </cell>
          <cell r="D2316">
            <v>70.73</v>
          </cell>
          <cell r="E2316">
            <v>8077</v>
          </cell>
          <cell r="F2316">
            <v>6810</v>
          </cell>
          <cell r="G2316">
            <v>6254</v>
          </cell>
        </row>
        <row r="2317">
          <cell r="A2317" t="str">
            <v>12SUR02COM</v>
          </cell>
          <cell r="B2317" t="str">
            <v>SUR02COM</v>
          </cell>
          <cell r="C2317">
            <v>12</v>
          </cell>
          <cell r="D2317">
            <v>70.37</v>
          </cell>
          <cell r="E2317">
            <v>8090</v>
          </cell>
          <cell r="F2317">
            <v>6818</v>
          </cell>
          <cell r="G2317">
            <v>6260</v>
          </cell>
        </row>
        <row r="2318">
          <cell r="A2318" t="str">
            <v>13SUR02COM</v>
          </cell>
          <cell r="B2318" t="str">
            <v>SUR02COM</v>
          </cell>
          <cell r="C2318">
            <v>13</v>
          </cell>
          <cell r="D2318">
            <v>70.010000000000005</v>
          </cell>
          <cell r="E2318">
            <v>8103</v>
          </cell>
          <cell r="F2318">
            <v>6826</v>
          </cell>
          <cell r="G2318">
            <v>6267</v>
          </cell>
        </row>
        <row r="2319">
          <cell r="A2319" t="str">
            <v>14SUR02COM</v>
          </cell>
          <cell r="B2319" t="str">
            <v>SUR02COM</v>
          </cell>
          <cell r="C2319">
            <v>14</v>
          </cell>
          <cell r="D2319">
            <v>69.64</v>
          </cell>
          <cell r="E2319">
            <v>8117</v>
          </cell>
          <cell r="F2319">
            <v>6835</v>
          </cell>
          <cell r="G2319">
            <v>6274</v>
          </cell>
        </row>
        <row r="2320">
          <cell r="A2320" t="str">
            <v>15SUR02COM</v>
          </cell>
          <cell r="B2320" t="str">
            <v>SUR02COM</v>
          </cell>
          <cell r="C2320">
            <v>15</v>
          </cell>
          <cell r="D2320">
            <v>69.260000000000005</v>
          </cell>
          <cell r="E2320">
            <v>8131</v>
          </cell>
          <cell r="F2320">
            <v>6844</v>
          </cell>
          <cell r="G2320">
            <v>6282</v>
          </cell>
        </row>
        <row r="2321">
          <cell r="A2321" t="str">
            <v>16SUR02COM</v>
          </cell>
          <cell r="B2321" t="str">
            <v>SUR02COM</v>
          </cell>
          <cell r="C2321">
            <v>16</v>
          </cell>
          <cell r="D2321">
            <v>68.87</v>
          </cell>
          <cell r="E2321">
            <v>8145</v>
          </cell>
          <cell r="F2321">
            <v>6853</v>
          </cell>
          <cell r="G2321">
            <v>6290</v>
          </cell>
        </row>
        <row r="2322">
          <cell r="A2322" t="str">
            <v>17SUR02COM</v>
          </cell>
          <cell r="B2322" t="str">
            <v>SUR02COM</v>
          </cell>
          <cell r="C2322">
            <v>17</v>
          </cell>
          <cell r="D2322">
            <v>68.47</v>
          </cell>
          <cell r="E2322">
            <v>8159</v>
          </cell>
          <cell r="F2322">
            <v>6863</v>
          </cell>
          <cell r="G2322">
            <v>6298</v>
          </cell>
        </row>
        <row r="2323">
          <cell r="A2323" t="str">
            <v>18SUR02COM</v>
          </cell>
          <cell r="B2323" t="str">
            <v>SUR02COM</v>
          </cell>
          <cell r="C2323">
            <v>18</v>
          </cell>
          <cell r="D2323">
            <v>68.06</v>
          </cell>
          <cell r="E2323">
            <v>8174</v>
          </cell>
          <cell r="F2323">
            <v>6873</v>
          </cell>
          <cell r="G2323">
            <v>6307</v>
          </cell>
        </row>
        <row r="2324">
          <cell r="A2324" t="str">
            <v>19SUR02COM</v>
          </cell>
          <cell r="B2324" t="str">
            <v>SUR02COM</v>
          </cell>
          <cell r="C2324">
            <v>19</v>
          </cell>
          <cell r="D2324">
            <v>67.650000000000006</v>
          </cell>
          <cell r="E2324">
            <v>8189</v>
          </cell>
          <cell r="F2324">
            <v>6884</v>
          </cell>
          <cell r="G2324">
            <v>6317</v>
          </cell>
        </row>
        <row r="2325">
          <cell r="A2325" t="str">
            <v>20SUR02COM</v>
          </cell>
          <cell r="B2325" t="str">
            <v>SUR02COM</v>
          </cell>
          <cell r="C2325">
            <v>20</v>
          </cell>
          <cell r="D2325">
            <v>67.22</v>
          </cell>
          <cell r="E2325">
            <v>8205</v>
          </cell>
          <cell r="F2325">
            <v>6895</v>
          </cell>
          <cell r="G2325">
            <v>6327</v>
          </cell>
        </row>
        <row r="2326">
          <cell r="A2326" t="str">
            <v>21SUR02COM</v>
          </cell>
          <cell r="B2326" t="str">
            <v>SUR02COM</v>
          </cell>
          <cell r="C2326">
            <v>21</v>
          </cell>
          <cell r="D2326">
            <v>66.790000000000006</v>
          </cell>
          <cell r="E2326">
            <v>8221</v>
          </cell>
          <cell r="F2326">
            <v>6906</v>
          </cell>
          <cell r="G2326">
            <v>6337</v>
          </cell>
        </row>
        <row r="2327">
          <cell r="A2327" t="str">
            <v>22SUR02COM</v>
          </cell>
          <cell r="B2327" t="str">
            <v>SUR02COM</v>
          </cell>
          <cell r="C2327">
            <v>22</v>
          </cell>
          <cell r="D2327">
            <v>66.349999999999994</v>
          </cell>
          <cell r="E2327">
            <v>8238</v>
          </cell>
          <cell r="F2327">
            <v>6918</v>
          </cell>
          <cell r="G2327">
            <v>6348</v>
          </cell>
        </row>
        <row r="2328">
          <cell r="A2328" t="str">
            <v>23SUR02COM</v>
          </cell>
          <cell r="B2328" t="str">
            <v>SUR02COM</v>
          </cell>
          <cell r="C2328">
            <v>23</v>
          </cell>
          <cell r="D2328">
            <v>65.900000000000006</v>
          </cell>
          <cell r="E2328">
            <v>8256</v>
          </cell>
          <cell r="F2328">
            <v>6931</v>
          </cell>
          <cell r="G2328">
            <v>6359</v>
          </cell>
        </row>
        <row r="2329">
          <cell r="A2329" t="str">
            <v>24SUR02COM</v>
          </cell>
          <cell r="B2329" t="str">
            <v>SUR02COM</v>
          </cell>
          <cell r="C2329">
            <v>24</v>
          </cell>
          <cell r="D2329">
            <v>65.44</v>
          </cell>
          <cell r="E2329">
            <v>8276</v>
          </cell>
          <cell r="F2329">
            <v>6945</v>
          </cell>
          <cell r="G2329">
            <v>6371</v>
          </cell>
        </row>
        <row r="2330">
          <cell r="A2330" t="str">
            <v>25SUR02COM</v>
          </cell>
          <cell r="B2330" t="str">
            <v>SUR02COM</v>
          </cell>
          <cell r="C2330">
            <v>25</v>
          </cell>
          <cell r="D2330">
            <v>64.98</v>
          </cell>
          <cell r="E2330">
            <v>8296</v>
          </cell>
          <cell r="F2330">
            <v>6959</v>
          </cell>
          <cell r="G2330">
            <v>6384</v>
          </cell>
        </row>
        <row r="2331">
          <cell r="A2331" t="str">
            <v>26SUR02COM</v>
          </cell>
          <cell r="B2331" t="str">
            <v>SUR02COM</v>
          </cell>
          <cell r="C2331">
            <v>26</v>
          </cell>
          <cell r="D2331">
            <v>64.510000000000005</v>
          </cell>
          <cell r="E2331">
            <v>8319</v>
          </cell>
          <cell r="F2331">
            <v>6975</v>
          </cell>
          <cell r="G2331">
            <v>6397</v>
          </cell>
        </row>
        <row r="2332">
          <cell r="A2332" t="str">
            <v>27SUR02COM</v>
          </cell>
          <cell r="B2332" t="str">
            <v>SUR02COM</v>
          </cell>
          <cell r="C2332">
            <v>27</v>
          </cell>
          <cell r="D2332">
            <v>64.03</v>
          </cell>
          <cell r="E2332">
            <v>8343</v>
          </cell>
          <cell r="F2332">
            <v>6991</v>
          </cell>
          <cell r="G2332">
            <v>6410</v>
          </cell>
        </row>
        <row r="2333">
          <cell r="A2333" t="str">
            <v>28SUR02COM</v>
          </cell>
          <cell r="B2333" t="str">
            <v>SUR02COM</v>
          </cell>
          <cell r="C2333">
            <v>28</v>
          </cell>
          <cell r="D2333">
            <v>63.55</v>
          </cell>
          <cell r="E2333">
            <v>8369</v>
          </cell>
          <cell r="F2333">
            <v>7009</v>
          </cell>
          <cell r="G2333">
            <v>6424</v>
          </cell>
        </row>
        <row r="2334">
          <cell r="A2334" t="str">
            <v>29SUR02COM</v>
          </cell>
          <cell r="B2334" t="str">
            <v>SUR02COM</v>
          </cell>
          <cell r="C2334">
            <v>29</v>
          </cell>
          <cell r="D2334">
            <v>63.06</v>
          </cell>
          <cell r="E2334">
            <v>8398</v>
          </cell>
          <cell r="F2334">
            <v>7028</v>
          </cell>
          <cell r="G2334">
            <v>6439</v>
          </cell>
        </row>
        <row r="2335">
          <cell r="A2335" t="str">
            <v>30SUR02COM</v>
          </cell>
          <cell r="B2335" t="str">
            <v>SUR02COM</v>
          </cell>
          <cell r="C2335">
            <v>30</v>
          </cell>
          <cell r="D2335">
            <v>62.53</v>
          </cell>
          <cell r="E2335">
            <v>8430</v>
          </cell>
          <cell r="F2335">
            <v>7049</v>
          </cell>
          <cell r="G2335">
            <v>6454</v>
          </cell>
        </row>
        <row r="2336">
          <cell r="A2336" t="str">
            <v>31SUR02COM</v>
          </cell>
          <cell r="B2336" t="str">
            <v>SUR02COM</v>
          </cell>
          <cell r="C2336">
            <v>31</v>
          </cell>
          <cell r="D2336">
            <v>62.06</v>
          </cell>
          <cell r="E2336">
            <v>8465</v>
          </cell>
          <cell r="F2336">
            <v>7072</v>
          </cell>
          <cell r="G2336">
            <v>6469</v>
          </cell>
        </row>
        <row r="2337">
          <cell r="A2337" t="str">
            <v>32SUR02COM</v>
          </cell>
          <cell r="B2337" t="str">
            <v>SUR02COM</v>
          </cell>
          <cell r="C2337">
            <v>32</v>
          </cell>
          <cell r="D2337">
            <v>61.56</v>
          </cell>
          <cell r="E2337">
            <v>8503</v>
          </cell>
          <cell r="F2337">
            <v>7097</v>
          </cell>
          <cell r="G2337">
            <v>6486</v>
          </cell>
        </row>
        <row r="2338">
          <cell r="A2338" t="str">
            <v>33SUR02COM</v>
          </cell>
          <cell r="B2338" t="str">
            <v>SUR02COM</v>
          </cell>
          <cell r="C2338">
            <v>33</v>
          </cell>
          <cell r="D2338">
            <v>61.04</v>
          </cell>
          <cell r="E2338">
            <v>8546</v>
          </cell>
          <cell r="F2338">
            <v>7124</v>
          </cell>
          <cell r="G2338">
            <v>6502</v>
          </cell>
        </row>
        <row r="2339">
          <cell r="A2339" t="str">
            <v>34SUR02COM</v>
          </cell>
          <cell r="B2339" t="str">
            <v>SUR02COM</v>
          </cell>
          <cell r="C2339">
            <v>34</v>
          </cell>
          <cell r="D2339">
            <v>60.05</v>
          </cell>
          <cell r="E2339">
            <v>8594</v>
          </cell>
          <cell r="F2339">
            <v>7154</v>
          </cell>
          <cell r="G2339">
            <v>6528</v>
          </cell>
        </row>
        <row r="2340">
          <cell r="A2340" t="str">
            <v>35SUR02COM</v>
          </cell>
          <cell r="B2340" t="str">
            <v>SUR02COM</v>
          </cell>
          <cell r="C2340">
            <v>35</v>
          </cell>
          <cell r="D2340">
            <v>59.01</v>
          </cell>
          <cell r="E2340">
            <v>8647</v>
          </cell>
          <cell r="F2340">
            <v>7186</v>
          </cell>
          <cell r="G2340">
            <v>6557</v>
          </cell>
        </row>
        <row r="2341">
          <cell r="A2341" t="str">
            <v>36SUR02COM</v>
          </cell>
          <cell r="B2341" t="str">
            <v>SUR02COM</v>
          </cell>
          <cell r="C2341">
            <v>36</v>
          </cell>
          <cell r="D2341">
            <v>57.96</v>
          </cell>
          <cell r="E2341">
            <v>8706</v>
          </cell>
          <cell r="F2341">
            <v>7222</v>
          </cell>
          <cell r="G2341">
            <v>6589</v>
          </cell>
        </row>
        <row r="2342">
          <cell r="A2342" t="str">
            <v>37SUR02COM</v>
          </cell>
          <cell r="B2342" t="str">
            <v>SUR02COM</v>
          </cell>
          <cell r="C2342">
            <v>37</v>
          </cell>
          <cell r="D2342">
            <v>56.9</v>
          </cell>
          <cell r="E2342">
            <v>8772</v>
          </cell>
          <cell r="F2342">
            <v>7260</v>
          </cell>
          <cell r="G2342">
            <v>6623</v>
          </cell>
        </row>
        <row r="2343">
          <cell r="A2343" t="str">
            <v>38SUR02COM</v>
          </cell>
          <cell r="B2343" t="str">
            <v>SUR02COM</v>
          </cell>
          <cell r="C2343">
            <v>38</v>
          </cell>
          <cell r="D2343">
            <v>55.83</v>
          </cell>
          <cell r="E2343">
            <v>8845</v>
          </cell>
          <cell r="F2343">
            <v>7303</v>
          </cell>
          <cell r="G2343">
            <v>6660</v>
          </cell>
        </row>
        <row r="2344">
          <cell r="A2344" t="str">
            <v>39SUR02COM</v>
          </cell>
          <cell r="B2344" t="str">
            <v>SUR02COM</v>
          </cell>
          <cell r="C2344">
            <v>39</v>
          </cell>
          <cell r="D2344">
            <v>54.76</v>
          </cell>
          <cell r="E2344">
            <v>8927</v>
          </cell>
          <cell r="F2344">
            <v>7350</v>
          </cell>
          <cell r="G2344">
            <v>6698</v>
          </cell>
        </row>
        <row r="2345">
          <cell r="A2345" t="str">
            <v>40SUR02COM</v>
          </cell>
          <cell r="B2345" t="str">
            <v>SUR02COM</v>
          </cell>
          <cell r="C2345">
            <v>40</v>
          </cell>
          <cell r="D2345">
            <v>53.69</v>
          </cell>
          <cell r="E2345">
            <v>9018</v>
          </cell>
          <cell r="F2345">
            <v>7401</v>
          </cell>
          <cell r="G2345">
            <v>6738</v>
          </cell>
        </row>
        <row r="2346">
          <cell r="A2346" t="str">
            <v>41SUR02COM</v>
          </cell>
          <cell r="B2346" t="str">
            <v>SUR02COM</v>
          </cell>
          <cell r="C2346">
            <v>41</v>
          </cell>
          <cell r="D2346">
            <v>52.62</v>
          </cell>
          <cell r="E2346">
            <v>9120</v>
          </cell>
          <cell r="F2346">
            <v>7458</v>
          </cell>
          <cell r="G2346">
            <v>6780</v>
          </cell>
        </row>
        <row r="2347">
          <cell r="A2347" t="str">
            <v>42SUR02COM</v>
          </cell>
          <cell r="B2347" t="str">
            <v>SUR02COM</v>
          </cell>
          <cell r="C2347">
            <v>42</v>
          </cell>
          <cell r="D2347">
            <v>51.57</v>
          </cell>
          <cell r="E2347">
            <v>9234</v>
          </cell>
          <cell r="F2347">
            <v>7520</v>
          </cell>
          <cell r="G2347">
            <v>6823</v>
          </cell>
        </row>
        <row r="2348">
          <cell r="A2348" t="str">
            <v>43SUR02COM</v>
          </cell>
          <cell r="B2348" t="str">
            <v>SUR02COM</v>
          </cell>
          <cell r="C2348">
            <v>43</v>
          </cell>
          <cell r="D2348">
            <v>50.51</v>
          </cell>
          <cell r="E2348">
            <v>9362</v>
          </cell>
          <cell r="F2348">
            <v>7588</v>
          </cell>
          <cell r="G2348">
            <v>6867</v>
          </cell>
        </row>
        <row r="2349">
          <cell r="A2349" t="str">
            <v>44SUR02COM</v>
          </cell>
          <cell r="B2349" t="str">
            <v>SUR02COM</v>
          </cell>
          <cell r="C2349">
            <v>44</v>
          </cell>
          <cell r="D2349">
            <v>49.47</v>
          </cell>
          <cell r="E2349">
            <v>9505</v>
          </cell>
          <cell r="F2349">
            <v>7663</v>
          </cell>
          <cell r="G2349">
            <v>6912</v>
          </cell>
        </row>
        <row r="2350">
          <cell r="A2350" t="str">
            <v>45SUR02COM</v>
          </cell>
          <cell r="B2350" t="str">
            <v>SUR02COM</v>
          </cell>
          <cell r="C2350">
            <v>45</v>
          </cell>
          <cell r="D2350">
            <v>48.44</v>
          </cell>
          <cell r="E2350">
            <v>9666</v>
          </cell>
          <cell r="F2350">
            <v>7746</v>
          </cell>
          <cell r="G2350">
            <v>6957</v>
          </cell>
        </row>
        <row r="2351">
          <cell r="A2351" t="str">
            <v>5SUR03COM</v>
          </cell>
          <cell r="B2351" t="str">
            <v>SUR03COM</v>
          </cell>
          <cell r="C2351">
            <v>5</v>
          </cell>
          <cell r="D2351">
            <v>72.63</v>
          </cell>
          <cell r="E2351">
            <v>8011</v>
          </cell>
          <cell r="F2351">
            <v>6771</v>
          </cell>
          <cell r="G2351">
            <v>6226</v>
          </cell>
        </row>
        <row r="2352">
          <cell r="A2352" t="str">
            <v>6SUR03COM</v>
          </cell>
          <cell r="B2352" t="str">
            <v>SUR03COM</v>
          </cell>
          <cell r="C2352">
            <v>6</v>
          </cell>
          <cell r="D2352">
            <v>72.34</v>
          </cell>
          <cell r="E2352">
            <v>8020</v>
          </cell>
          <cell r="F2352">
            <v>6776</v>
          </cell>
          <cell r="G2352">
            <v>6230</v>
          </cell>
        </row>
        <row r="2353">
          <cell r="A2353" t="str">
            <v>7SUR03COM</v>
          </cell>
          <cell r="B2353" t="str">
            <v>SUR03COM</v>
          </cell>
          <cell r="C2353">
            <v>7</v>
          </cell>
          <cell r="D2353">
            <v>72.040000000000006</v>
          </cell>
          <cell r="E2353">
            <v>8030</v>
          </cell>
          <cell r="F2353">
            <v>6782</v>
          </cell>
          <cell r="G2353">
            <v>6234</v>
          </cell>
        </row>
        <row r="2354">
          <cell r="A2354" t="str">
            <v>8SUR03COM</v>
          </cell>
          <cell r="B2354" t="str">
            <v>SUR03COM</v>
          </cell>
          <cell r="C2354">
            <v>8</v>
          </cell>
          <cell r="D2354">
            <v>71.72</v>
          </cell>
          <cell r="E2354">
            <v>8041</v>
          </cell>
          <cell r="F2354">
            <v>6788</v>
          </cell>
          <cell r="G2354">
            <v>6238</v>
          </cell>
        </row>
        <row r="2355">
          <cell r="A2355" t="str">
            <v>9SUR03COM</v>
          </cell>
          <cell r="B2355" t="str">
            <v>SUR03COM</v>
          </cell>
          <cell r="C2355">
            <v>9</v>
          </cell>
          <cell r="D2355">
            <v>71.400000000000006</v>
          </cell>
          <cell r="E2355">
            <v>8053</v>
          </cell>
          <cell r="F2355">
            <v>6795</v>
          </cell>
          <cell r="G2355">
            <v>6243</v>
          </cell>
        </row>
        <row r="2356">
          <cell r="A2356" t="str">
            <v>10SUR03COM</v>
          </cell>
          <cell r="B2356" t="str">
            <v>SUR03COM</v>
          </cell>
          <cell r="C2356">
            <v>10</v>
          </cell>
          <cell r="D2356">
            <v>71.069999999999993</v>
          </cell>
          <cell r="E2356">
            <v>8065</v>
          </cell>
          <cell r="F2356">
            <v>6802</v>
          </cell>
          <cell r="G2356">
            <v>6248</v>
          </cell>
        </row>
        <row r="2357">
          <cell r="A2357" t="str">
            <v>11SUR03COM</v>
          </cell>
          <cell r="B2357" t="str">
            <v>SUR03COM</v>
          </cell>
          <cell r="C2357">
            <v>11</v>
          </cell>
          <cell r="D2357">
            <v>70.73</v>
          </cell>
          <cell r="E2357">
            <v>8077</v>
          </cell>
          <cell r="F2357">
            <v>6810</v>
          </cell>
          <cell r="G2357">
            <v>6254</v>
          </cell>
        </row>
        <row r="2358">
          <cell r="A2358" t="str">
            <v>12SUR03COM</v>
          </cell>
          <cell r="B2358" t="str">
            <v>SUR03COM</v>
          </cell>
          <cell r="C2358">
            <v>12</v>
          </cell>
          <cell r="D2358">
            <v>70.37</v>
          </cell>
          <cell r="E2358">
            <v>8090</v>
          </cell>
          <cell r="F2358">
            <v>6818</v>
          </cell>
          <cell r="G2358">
            <v>6260</v>
          </cell>
        </row>
        <row r="2359">
          <cell r="A2359" t="str">
            <v>13SUR03COM</v>
          </cell>
          <cell r="B2359" t="str">
            <v>SUR03COM</v>
          </cell>
          <cell r="C2359">
            <v>13</v>
          </cell>
          <cell r="D2359">
            <v>70.010000000000005</v>
          </cell>
          <cell r="E2359">
            <v>8103</v>
          </cell>
          <cell r="F2359">
            <v>6826</v>
          </cell>
          <cell r="G2359">
            <v>6267</v>
          </cell>
        </row>
        <row r="2360">
          <cell r="A2360" t="str">
            <v>14SUR03COM</v>
          </cell>
          <cell r="B2360" t="str">
            <v>SUR03COM</v>
          </cell>
          <cell r="C2360">
            <v>14</v>
          </cell>
          <cell r="D2360">
            <v>69.64</v>
          </cell>
          <cell r="E2360">
            <v>8117</v>
          </cell>
          <cell r="F2360">
            <v>6835</v>
          </cell>
          <cell r="G2360">
            <v>6274</v>
          </cell>
        </row>
        <row r="2361">
          <cell r="A2361" t="str">
            <v>15SUR03COM</v>
          </cell>
          <cell r="B2361" t="str">
            <v>SUR03COM</v>
          </cell>
          <cell r="C2361">
            <v>15</v>
          </cell>
          <cell r="D2361">
            <v>69.260000000000005</v>
          </cell>
          <cell r="E2361">
            <v>8131</v>
          </cell>
          <cell r="F2361">
            <v>6844</v>
          </cell>
          <cell r="G2361">
            <v>6282</v>
          </cell>
        </row>
        <row r="2362">
          <cell r="A2362" t="str">
            <v>16SUR03COM</v>
          </cell>
          <cell r="B2362" t="str">
            <v>SUR03COM</v>
          </cell>
          <cell r="C2362">
            <v>16</v>
          </cell>
          <cell r="D2362">
            <v>68.87</v>
          </cell>
          <cell r="E2362">
            <v>8145</v>
          </cell>
          <cell r="F2362">
            <v>6853</v>
          </cell>
          <cell r="G2362">
            <v>6290</v>
          </cell>
        </row>
        <row r="2363">
          <cell r="A2363" t="str">
            <v>17SUR03COM</v>
          </cell>
          <cell r="B2363" t="str">
            <v>SUR03COM</v>
          </cell>
          <cell r="C2363">
            <v>17</v>
          </cell>
          <cell r="D2363">
            <v>68.47</v>
          </cell>
          <cell r="E2363">
            <v>8159</v>
          </cell>
          <cell r="F2363">
            <v>6863</v>
          </cell>
          <cell r="G2363">
            <v>6298</v>
          </cell>
        </row>
        <row r="2364">
          <cell r="A2364" t="str">
            <v>18SUR03COM</v>
          </cell>
          <cell r="B2364" t="str">
            <v>SUR03COM</v>
          </cell>
          <cell r="C2364">
            <v>18</v>
          </cell>
          <cell r="D2364">
            <v>68.06</v>
          </cell>
          <cell r="E2364">
            <v>8174</v>
          </cell>
          <cell r="F2364">
            <v>6873</v>
          </cell>
          <cell r="G2364">
            <v>6307</v>
          </cell>
        </row>
        <row r="2365">
          <cell r="A2365" t="str">
            <v>19SUR03COM</v>
          </cell>
          <cell r="B2365" t="str">
            <v>SUR03COM</v>
          </cell>
          <cell r="C2365">
            <v>19</v>
          </cell>
          <cell r="D2365">
            <v>67.650000000000006</v>
          </cell>
          <cell r="E2365">
            <v>8189</v>
          </cell>
          <cell r="F2365">
            <v>6884</v>
          </cell>
          <cell r="G2365">
            <v>6317</v>
          </cell>
        </row>
        <row r="2366">
          <cell r="A2366" t="str">
            <v>20SUR03COM</v>
          </cell>
          <cell r="B2366" t="str">
            <v>SUR03COM</v>
          </cell>
          <cell r="C2366">
            <v>20</v>
          </cell>
          <cell r="D2366">
            <v>67.22</v>
          </cell>
          <cell r="E2366">
            <v>8205</v>
          </cell>
          <cell r="F2366">
            <v>6895</v>
          </cell>
          <cell r="G2366">
            <v>6327</v>
          </cell>
        </row>
        <row r="2367">
          <cell r="A2367" t="str">
            <v>21SUR03COM</v>
          </cell>
          <cell r="B2367" t="str">
            <v>SUR03COM</v>
          </cell>
          <cell r="C2367">
            <v>21</v>
          </cell>
          <cell r="D2367">
            <v>66.790000000000006</v>
          </cell>
          <cell r="E2367">
            <v>8221</v>
          </cell>
          <cell r="F2367">
            <v>6906</v>
          </cell>
          <cell r="G2367">
            <v>6337</v>
          </cell>
        </row>
        <row r="2368">
          <cell r="A2368" t="str">
            <v>22SUR03COM</v>
          </cell>
          <cell r="B2368" t="str">
            <v>SUR03COM</v>
          </cell>
          <cell r="C2368">
            <v>22</v>
          </cell>
          <cell r="D2368">
            <v>66.349999999999994</v>
          </cell>
          <cell r="E2368">
            <v>8238</v>
          </cell>
          <cell r="F2368">
            <v>6918</v>
          </cell>
          <cell r="G2368">
            <v>6348</v>
          </cell>
        </row>
        <row r="2369">
          <cell r="A2369" t="str">
            <v>23SUR03COM</v>
          </cell>
          <cell r="B2369" t="str">
            <v>SUR03COM</v>
          </cell>
          <cell r="C2369">
            <v>23</v>
          </cell>
          <cell r="D2369">
            <v>65.900000000000006</v>
          </cell>
          <cell r="E2369">
            <v>8256</v>
          </cell>
          <cell r="F2369">
            <v>6931</v>
          </cell>
          <cell r="G2369">
            <v>6359</v>
          </cell>
        </row>
        <row r="2370">
          <cell r="A2370" t="str">
            <v>24SUR03COM</v>
          </cell>
          <cell r="B2370" t="str">
            <v>SUR03COM</v>
          </cell>
          <cell r="C2370">
            <v>24</v>
          </cell>
          <cell r="D2370">
            <v>65.44</v>
          </cell>
          <cell r="E2370">
            <v>8276</v>
          </cell>
          <cell r="F2370">
            <v>6945</v>
          </cell>
          <cell r="G2370">
            <v>6371</v>
          </cell>
        </row>
        <row r="2371">
          <cell r="A2371" t="str">
            <v>25SUR03COM</v>
          </cell>
          <cell r="B2371" t="str">
            <v>SUR03COM</v>
          </cell>
          <cell r="C2371">
            <v>25</v>
          </cell>
          <cell r="D2371">
            <v>64.98</v>
          </cell>
          <cell r="E2371">
            <v>8296</v>
          </cell>
          <cell r="F2371">
            <v>6959</v>
          </cell>
          <cell r="G2371">
            <v>6384</v>
          </cell>
        </row>
        <row r="2372">
          <cell r="A2372" t="str">
            <v>26SUR03COM</v>
          </cell>
          <cell r="B2372" t="str">
            <v>SUR03COM</v>
          </cell>
          <cell r="C2372">
            <v>26</v>
          </cell>
          <cell r="D2372">
            <v>64.510000000000005</v>
          </cell>
          <cell r="E2372">
            <v>8319</v>
          </cell>
          <cell r="F2372">
            <v>6975</v>
          </cell>
          <cell r="G2372">
            <v>6397</v>
          </cell>
        </row>
        <row r="2373">
          <cell r="A2373" t="str">
            <v>27SUR03COM</v>
          </cell>
          <cell r="B2373" t="str">
            <v>SUR03COM</v>
          </cell>
          <cell r="C2373">
            <v>27</v>
          </cell>
          <cell r="D2373">
            <v>64.03</v>
          </cell>
          <cell r="E2373">
            <v>8343</v>
          </cell>
          <cell r="F2373">
            <v>6991</v>
          </cell>
          <cell r="G2373">
            <v>6410</v>
          </cell>
        </row>
        <row r="2374">
          <cell r="A2374" t="str">
            <v>28SUR03COM</v>
          </cell>
          <cell r="B2374" t="str">
            <v>SUR03COM</v>
          </cell>
          <cell r="C2374">
            <v>28</v>
          </cell>
          <cell r="D2374">
            <v>63.55</v>
          </cell>
          <cell r="E2374">
            <v>8369</v>
          </cell>
          <cell r="F2374">
            <v>7009</v>
          </cell>
          <cell r="G2374">
            <v>6424</v>
          </cell>
        </row>
        <row r="2375">
          <cell r="A2375" t="str">
            <v>29SUR03COM</v>
          </cell>
          <cell r="B2375" t="str">
            <v>SUR03COM</v>
          </cell>
          <cell r="C2375">
            <v>29</v>
          </cell>
          <cell r="D2375">
            <v>63.06</v>
          </cell>
          <cell r="E2375">
            <v>8398</v>
          </cell>
          <cell r="F2375">
            <v>7028</v>
          </cell>
          <cell r="G2375">
            <v>6439</v>
          </cell>
        </row>
        <row r="2376">
          <cell r="A2376" t="str">
            <v>30SUR03COM</v>
          </cell>
          <cell r="B2376" t="str">
            <v>SUR03COM</v>
          </cell>
          <cell r="C2376">
            <v>30</v>
          </cell>
          <cell r="D2376">
            <v>62.53</v>
          </cell>
          <cell r="E2376">
            <v>8430</v>
          </cell>
          <cell r="F2376">
            <v>7049</v>
          </cell>
          <cell r="G2376">
            <v>6454</v>
          </cell>
        </row>
        <row r="2377">
          <cell r="A2377" t="str">
            <v>31SUR03COM</v>
          </cell>
          <cell r="B2377" t="str">
            <v>SUR03COM</v>
          </cell>
          <cell r="C2377">
            <v>31</v>
          </cell>
          <cell r="D2377">
            <v>62.06</v>
          </cell>
          <cell r="E2377">
            <v>8465</v>
          </cell>
          <cell r="F2377">
            <v>7072</v>
          </cell>
          <cell r="G2377">
            <v>6469</v>
          </cell>
        </row>
        <row r="2378">
          <cell r="A2378" t="str">
            <v>32SUR03COM</v>
          </cell>
          <cell r="B2378" t="str">
            <v>SUR03COM</v>
          </cell>
          <cell r="C2378">
            <v>32</v>
          </cell>
          <cell r="D2378">
            <v>61.56</v>
          </cell>
          <cell r="E2378">
            <v>8503</v>
          </cell>
          <cell r="F2378">
            <v>7097</v>
          </cell>
          <cell r="G2378">
            <v>6486</v>
          </cell>
        </row>
        <row r="2379">
          <cell r="A2379" t="str">
            <v>33SUR03COM</v>
          </cell>
          <cell r="B2379" t="str">
            <v>SUR03COM</v>
          </cell>
          <cell r="C2379">
            <v>33</v>
          </cell>
          <cell r="D2379">
            <v>61.04</v>
          </cell>
          <cell r="E2379">
            <v>8546</v>
          </cell>
          <cell r="F2379">
            <v>7124</v>
          </cell>
          <cell r="G2379">
            <v>6502</v>
          </cell>
        </row>
        <row r="2380">
          <cell r="A2380" t="str">
            <v>34SUR03COM</v>
          </cell>
          <cell r="B2380" t="str">
            <v>SUR03COM</v>
          </cell>
          <cell r="C2380">
            <v>34</v>
          </cell>
          <cell r="D2380">
            <v>60.05</v>
          </cell>
          <cell r="E2380">
            <v>8594</v>
          </cell>
          <cell r="F2380">
            <v>7154</v>
          </cell>
          <cell r="G2380">
            <v>6528</v>
          </cell>
        </row>
        <row r="2381">
          <cell r="A2381" t="str">
            <v>35SUR03COM</v>
          </cell>
          <cell r="B2381" t="str">
            <v>SUR03COM</v>
          </cell>
          <cell r="C2381">
            <v>35</v>
          </cell>
          <cell r="D2381">
            <v>59.01</v>
          </cell>
          <cell r="E2381">
            <v>8647</v>
          </cell>
          <cell r="F2381">
            <v>7186</v>
          </cell>
          <cell r="G2381">
            <v>6557</v>
          </cell>
        </row>
        <row r="2382">
          <cell r="A2382" t="str">
            <v>36SUR03COM</v>
          </cell>
          <cell r="B2382" t="str">
            <v>SUR03COM</v>
          </cell>
          <cell r="C2382">
            <v>36</v>
          </cell>
          <cell r="D2382">
            <v>57.96</v>
          </cell>
          <cell r="E2382">
            <v>8706</v>
          </cell>
          <cell r="F2382">
            <v>7222</v>
          </cell>
          <cell r="G2382">
            <v>6589</v>
          </cell>
        </row>
        <row r="2383">
          <cell r="A2383" t="str">
            <v>37SUR03COM</v>
          </cell>
          <cell r="B2383" t="str">
            <v>SUR03COM</v>
          </cell>
          <cell r="C2383">
            <v>37</v>
          </cell>
          <cell r="D2383">
            <v>56.9</v>
          </cell>
          <cell r="E2383">
            <v>8772</v>
          </cell>
          <cell r="F2383">
            <v>7260</v>
          </cell>
          <cell r="G2383">
            <v>6623</v>
          </cell>
        </row>
        <row r="2384">
          <cell r="A2384" t="str">
            <v>38SUR03COM</v>
          </cell>
          <cell r="B2384" t="str">
            <v>SUR03COM</v>
          </cell>
          <cell r="C2384">
            <v>38</v>
          </cell>
          <cell r="D2384">
            <v>55.83</v>
          </cell>
          <cell r="E2384">
            <v>8845</v>
          </cell>
          <cell r="F2384">
            <v>7303</v>
          </cell>
          <cell r="G2384">
            <v>6660</v>
          </cell>
        </row>
        <row r="2385">
          <cell r="A2385" t="str">
            <v>39SUR03COM</v>
          </cell>
          <cell r="B2385" t="str">
            <v>SUR03COM</v>
          </cell>
          <cell r="C2385">
            <v>39</v>
          </cell>
          <cell r="D2385">
            <v>54.76</v>
          </cell>
          <cell r="E2385">
            <v>8927</v>
          </cell>
          <cell r="F2385">
            <v>7350</v>
          </cell>
          <cell r="G2385">
            <v>6698</v>
          </cell>
        </row>
        <row r="2386">
          <cell r="A2386" t="str">
            <v>40SUR03COM</v>
          </cell>
          <cell r="B2386" t="str">
            <v>SUR03COM</v>
          </cell>
          <cell r="C2386">
            <v>40</v>
          </cell>
          <cell r="D2386">
            <v>53.69</v>
          </cell>
          <cell r="E2386">
            <v>9018</v>
          </cell>
          <cell r="F2386">
            <v>7401</v>
          </cell>
          <cell r="G2386">
            <v>6738</v>
          </cell>
        </row>
        <row r="2387">
          <cell r="A2387" t="str">
            <v>41SUR03COM</v>
          </cell>
          <cell r="B2387" t="str">
            <v>SUR03COM</v>
          </cell>
          <cell r="C2387">
            <v>41</v>
          </cell>
          <cell r="D2387">
            <v>52.62</v>
          </cell>
          <cell r="E2387">
            <v>9120</v>
          </cell>
          <cell r="F2387">
            <v>7458</v>
          </cell>
          <cell r="G2387">
            <v>6780</v>
          </cell>
        </row>
        <row r="2388">
          <cell r="A2388" t="str">
            <v>42SUR03COM</v>
          </cell>
          <cell r="B2388" t="str">
            <v>SUR03COM</v>
          </cell>
          <cell r="C2388">
            <v>42</v>
          </cell>
          <cell r="D2388">
            <v>51.57</v>
          </cell>
          <cell r="E2388">
            <v>9234</v>
          </cell>
          <cell r="F2388">
            <v>7520</v>
          </cell>
          <cell r="G2388">
            <v>6823</v>
          </cell>
        </row>
        <row r="2389">
          <cell r="A2389" t="str">
            <v>43SUR03COM</v>
          </cell>
          <cell r="B2389" t="str">
            <v>SUR03COM</v>
          </cell>
          <cell r="C2389">
            <v>43</v>
          </cell>
          <cell r="D2389">
            <v>50.51</v>
          </cell>
          <cell r="E2389">
            <v>9362</v>
          </cell>
          <cell r="F2389">
            <v>7588</v>
          </cell>
          <cell r="G2389">
            <v>6867</v>
          </cell>
        </row>
        <row r="2390">
          <cell r="A2390" t="str">
            <v>44SUR03COM</v>
          </cell>
          <cell r="B2390" t="str">
            <v>SUR03COM</v>
          </cell>
          <cell r="C2390">
            <v>44</v>
          </cell>
          <cell r="D2390">
            <v>49.47</v>
          </cell>
          <cell r="E2390">
            <v>9505</v>
          </cell>
          <cell r="F2390">
            <v>7663</v>
          </cell>
          <cell r="G2390">
            <v>6912</v>
          </cell>
        </row>
        <row r="2391">
          <cell r="A2391" t="str">
            <v>45SUR03COM</v>
          </cell>
          <cell r="B2391" t="str">
            <v>SUR03COM</v>
          </cell>
          <cell r="C2391">
            <v>45</v>
          </cell>
          <cell r="D2391">
            <v>48.44</v>
          </cell>
          <cell r="E2391">
            <v>9666</v>
          </cell>
          <cell r="F2391">
            <v>7746</v>
          </cell>
          <cell r="G2391">
            <v>6957</v>
          </cell>
        </row>
        <row r="2392">
          <cell r="A2392" t="str">
            <v>5SUR04COM</v>
          </cell>
          <cell r="B2392" t="str">
            <v>SUR04COM</v>
          </cell>
          <cell r="C2392">
            <v>5</v>
          </cell>
          <cell r="D2392">
            <v>72.63</v>
          </cell>
          <cell r="E2392">
            <v>8011</v>
          </cell>
          <cell r="F2392">
            <v>6771</v>
          </cell>
          <cell r="G2392">
            <v>6226</v>
          </cell>
        </row>
        <row r="2393">
          <cell r="A2393" t="str">
            <v>6SUR04COM</v>
          </cell>
          <cell r="B2393" t="str">
            <v>SUR04COM</v>
          </cell>
          <cell r="C2393">
            <v>6</v>
          </cell>
          <cell r="D2393">
            <v>72.34</v>
          </cell>
          <cell r="E2393">
            <v>8020</v>
          </cell>
          <cell r="F2393">
            <v>6776</v>
          </cell>
          <cell r="G2393">
            <v>6230</v>
          </cell>
        </row>
        <row r="2394">
          <cell r="A2394" t="str">
            <v>7SUR04COM</v>
          </cell>
          <cell r="B2394" t="str">
            <v>SUR04COM</v>
          </cell>
          <cell r="C2394">
            <v>7</v>
          </cell>
          <cell r="D2394">
            <v>72.040000000000006</v>
          </cell>
          <cell r="E2394">
            <v>8030</v>
          </cell>
          <cell r="F2394">
            <v>6782</v>
          </cell>
          <cell r="G2394">
            <v>6234</v>
          </cell>
        </row>
        <row r="2395">
          <cell r="A2395" t="str">
            <v>8SUR04COM</v>
          </cell>
          <cell r="B2395" t="str">
            <v>SUR04COM</v>
          </cell>
          <cell r="C2395">
            <v>8</v>
          </cell>
          <cell r="D2395">
            <v>71.72</v>
          </cell>
          <cell r="E2395">
            <v>8041</v>
          </cell>
          <cell r="F2395">
            <v>6788</v>
          </cell>
          <cell r="G2395">
            <v>6238</v>
          </cell>
        </row>
        <row r="2396">
          <cell r="A2396" t="str">
            <v>9SUR04COM</v>
          </cell>
          <cell r="B2396" t="str">
            <v>SUR04COM</v>
          </cell>
          <cell r="C2396">
            <v>9</v>
          </cell>
          <cell r="D2396">
            <v>71.400000000000006</v>
          </cell>
          <cell r="E2396">
            <v>8053</v>
          </cell>
          <cell r="F2396">
            <v>6795</v>
          </cell>
          <cell r="G2396">
            <v>6243</v>
          </cell>
        </row>
        <row r="2397">
          <cell r="A2397" t="str">
            <v>10SUR04COM</v>
          </cell>
          <cell r="B2397" t="str">
            <v>SUR04COM</v>
          </cell>
          <cell r="C2397">
            <v>10</v>
          </cell>
          <cell r="D2397">
            <v>71.069999999999993</v>
          </cell>
          <cell r="E2397">
            <v>8065</v>
          </cell>
          <cell r="F2397">
            <v>6802</v>
          </cell>
          <cell r="G2397">
            <v>6248</v>
          </cell>
        </row>
        <row r="2398">
          <cell r="A2398" t="str">
            <v>11SUR04COM</v>
          </cell>
          <cell r="B2398" t="str">
            <v>SUR04COM</v>
          </cell>
          <cell r="C2398">
            <v>11</v>
          </cell>
          <cell r="D2398">
            <v>70.73</v>
          </cell>
          <cell r="E2398">
            <v>8077</v>
          </cell>
          <cell r="F2398">
            <v>6810</v>
          </cell>
          <cell r="G2398">
            <v>6254</v>
          </cell>
        </row>
        <row r="2399">
          <cell r="A2399" t="str">
            <v>12SUR04COM</v>
          </cell>
          <cell r="B2399" t="str">
            <v>SUR04COM</v>
          </cell>
          <cell r="C2399">
            <v>12</v>
          </cell>
          <cell r="D2399">
            <v>70.37</v>
          </cell>
          <cell r="E2399">
            <v>8090</v>
          </cell>
          <cell r="F2399">
            <v>6818</v>
          </cell>
          <cell r="G2399">
            <v>6260</v>
          </cell>
        </row>
        <row r="2400">
          <cell r="A2400" t="str">
            <v>13SUR04COM</v>
          </cell>
          <cell r="B2400" t="str">
            <v>SUR04COM</v>
          </cell>
          <cell r="C2400">
            <v>13</v>
          </cell>
          <cell r="D2400">
            <v>70.010000000000005</v>
          </cell>
          <cell r="E2400">
            <v>8103</v>
          </cell>
          <cell r="F2400">
            <v>6826</v>
          </cell>
          <cell r="G2400">
            <v>6267</v>
          </cell>
        </row>
        <row r="2401">
          <cell r="A2401" t="str">
            <v>14SUR04COM</v>
          </cell>
          <cell r="B2401" t="str">
            <v>SUR04COM</v>
          </cell>
          <cell r="C2401">
            <v>14</v>
          </cell>
          <cell r="D2401">
            <v>69.64</v>
          </cell>
          <cell r="E2401">
            <v>8117</v>
          </cell>
          <cell r="F2401">
            <v>6835</v>
          </cell>
          <cell r="G2401">
            <v>6274</v>
          </cell>
        </row>
        <row r="2402">
          <cell r="A2402" t="str">
            <v>15SUR04COM</v>
          </cell>
          <cell r="B2402" t="str">
            <v>SUR04COM</v>
          </cell>
          <cell r="C2402">
            <v>15</v>
          </cell>
          <cell r="D2402">
            <v>69.260000000000005</v>
          </cell>
          <cell r="E2402">
            <v>8131</v>
          </cell>
          <cell r="F2402">
            <v>6844</v>
          </cell>
          <cell r="G2402">
            <v>6282</v>
          </cell>
        </row>
        <row r="2403">
          <cell r="A2403" t="str">
            <v>16SUR04COM</v>
          </cell>
          <cell r="B2403" t="str">
            <v>SUR04COM</v>
          </cell>
          <cell r="C2403">
            <v>16</v>
          </cell>
          <cell r="D2403">
            <v>68.87</v>
          </cell>
          <cell r="E2403">
            <v>8145</v>
          </cell>
          <cell r="F2403">
            <v>6853</v>
          </cell>
          <cell r="G2403">
            <v>6290</v>
          </cell>
        </row>
        <row r="2404">
          <cell r="A2404" t="str">
            <v>17SUR04COM</v>
          </cell>
          <cell r="B2404" t="str">
            <v>SUR04COM</v>
          </cell>
          <cell r="C2404">
            <v>17</v>
          </cell>
          <cell r="D2404">
            <v>68.47</v>
          </cell>
          <cell r="E2404">
            <v>8159</v>
          </cell>
          <cell r="F2404">
            <v>6863</v>
          </cell>
          <cell r="G2404">
            <v>6298</v>
          </cell>
        </row>
        <row r="2405">
          <cell r="A2405" t="str">
            <v>18SUR04COM</v>
          </cell>
          <cell r="B2405" t="str">
            <v>SUR04COM</v>
          </cell>
          <cell r="C2405">
            <v>18</v>
          </cell>
          <cell r="D2405">
            <v>68.06</v>
          </cell>
          <cell r="E2405">
            <v>8174</v>
          </cell>
          <cell r="F2405">
            <v>6873</v>
          </cell>
          <cell r="G2405">
            <v>6307</v>
          </cell>
        </row>
        <row r="2406">
          <cell r="A2406" t="str">
            <v>19SUR04COM</v>
          </cell>
          <cell r="B2406" t="str">
            <v>SUR04COM</v>
          </cell>
          <cell r="C2406">
            <v>19</v>
          </cell>
          <cell r="D2406">
            <v>67.650000000000006</v>
          </cell>
          <cell r="E2406">
            <v>8189</v>
          </cell>
          <cell r="F2406">
            <v>6884</v>
          </cell>
          <cell r="G2406">
            <v>6317</v>
          </cell>
        </row>
        <row r="2407">
          <cell r="A2407" t="str">
            <v>20SUR04COM</v>
          </cell>
          <cell r="B2407" t="str">
            <v>SUR04COM</v>
          </cell>
          <cell r="C2407">
            <v>20</v>
          </cell>
          <cell r="D2407">
            <v>67.22</v>
          </cell>
          <cell r="E2407">
            <v>8205</v>
          </cell>
          <cell r="F2407">
            <v>6895</v>
          </cell>
          <cell r="G2407">
            <v>6327</v>
          </cell>
        </row>
        <row r="2408">
          <cell r="A2408" t="str">
            <v>21SUR04COM</v>
          </cell>
          <cell r="B2408" t="str">
            <v>SUR04COM</v>
          </cell>
          <cell r="C2408">
            <v>21</v>
          </cell>
          <cell r="D2408">
            <v>66.790000000000006</v>
          </cell>
          <cell r="E2408">
            <v>8221</v>
          </cell>
          <cell r="F2408">
            <v>6906</v>
          </cell>
          <cell r="G2408">
            <v>6337</v>
          </cell>
        </row>
        <row r="2409">
          <cell r="A2409" t="str">
            <v>22SUR04COM</v>
          </cell>
          <cell r="B2409" t="str">
            <v>SUR04COM</v>
          </cell>
          <cell r="C2409">
            <v>22</v>
          </cell>
          <cell r="D2409">
            <v>66.349999999999994</v>
          </cell>
          <cell r="E2409">
            <v>8238</v>
          </cell>
          <cell r="F2409">
            <v>6918</v>
          </cell>
          <cell r="G2409">
            <v>6348</v>
          </cell>
        </row>
        <row r="2410">
          <cell r="A2410" t="str">
            <v>23SUR04COM</v>
          </cell>
          <cell r="B2410" t="str">
            <v>SUR04COM</v>
          </cell>
          <cell r="C2410">
            <v>23</v>
          </cell>
          <cell r="D2410">
            <v>65.900000000000006</v>
          </cell>
          <cell r="E2410">
            <v>8256</v>
          </cell>
          <cell r="F2410">
            <v>6931</v>
          </cell>
          <cell r="G2410">
            <v>6359</v>
          </cell>
        </row>
        <row r="2411">
          <cell r="A2411" t="str">
            <v>24SUR04COM</v>
          </cell>
          <cell r="B2411" t="str">
            <v>SUR04COM</v>
          </cell>
          <cell r="C2411">
            <v>24</v>
          </cell>
          <cell r="D2411">
            <v>65.44</v>
          </cell>
          <cell r="E2411">
            <v>8276</v>
          </cell>
          <cell r="F2411">
            <v>6945</v>
          </cell>
          <cell r="G2411">
            <v>6371</v>
          </cell>
        </row>
        <row r="2412">
          <cell r="A2412" t="str">
            <v>25SUR04COM</v>
          </cell>
          <cell r="B2412" t="str">
            <v>SUR04COM</v>
          </cell>
          <cell r="C2412">
            <v>25</v>
          </cell>
          <cell r="D2412">
            <v>64.98</v>
          </cell>
          <cell r="E2412">
            <v>8296</v>
          </cell>
          <cell r="F2412">
            <v>6959</v>
          </cell>
          <cell r="G2412">
            <v>6384</v>
          </cell>
        </row>
        <row r="2413">
          <cell r="A2413" t="str">
            <v>26SUR04COM</v>
          </cell>
          <cell r="B2413" t="str">
            <v>SUR04COM</v>
          </cell>
          <cell r="C2413">
            <v>26</v>
          </cell>
          <cell r="D2413">
            <v>64.510000000000005</v>
          </cell>
          <cell r="E2413">
            <v>8319</v>
          </cell>
          <cell r="F2413">
            <v>6975</v>
          </cell>
          <cell r="G2413">
            <v>6397</v>
          </cell>
        </row>
        <row r="2414">
          <cell r="A2414" t="str">
            <v>27SUR04COM</v>
          </cell>
          <cell r="B2414" t="str">
            <v>SUR04COM</v>
          </cell>
          <cell r="C2414">
            <v>27</v>
          </cell>
          <cell r="D2414">
            <v>64.03</v>
          </cell>
          <cell r="E2414">
            <v>8343</v>
          </cell>
          <cell r="F2414">
            <v>6991</v>
          </cell>
          <cell r="G2414">
            <v>6410</v>
          </cell>
        </row>
        <row r="2415">
          <cell r="A2415" t="str">
            <v>28SUR04COM</v>
          </cell>
          <cell r="B2415" t="str">
            <v>SUR04COM</v>
          </cell>
          <cell r="C2415">
            <v>28</v>
          </cell>
          <cell r="D2415">
            <v>63.55</v>
          </cell>
          <cell r="E2415">
            <v>8369</v>
          </cell>
          <cell r="F2415">
            <v>7009</v>
          </cell>
          <cell r="G2415">
            <v>6424</v>
          </cell>
        </row>
        <row r="2416">
          <cell r="A2416" t="str">
            <v>29SUR04COM</v>
          </cell>
          <cell r="B2416" t="str">
            <v>SUR04COM</v>
          </cell>
          <cell r="C2416">
            <v>29</v>
          </cell>
          <cell r="D2416">
            <v>63.06</v>
          </cell>
          <cell r="E2416">
            <v>8398</v>
          </cell>
          <cell r="F2416">
            <v>7028</v>
          </cell>
          <cell r="G2416">
            <v>6439</v>
          </cell>
        </row>
        <row r="2417">
          <cell r="A2417" t="str">
            <v>30SUR04COM</v>
          </cell>
          <cell r="B2417" t="str">
            <v>SUR04COM</v>
          </cell>
          <cell r="C2417">
            <v>30</v>
          </cell>
          <cell r="D2417">
            <v>62.53</v>
          </cell>
          <cell r="E2417">
            <v>8430</v>
          </cell>
          <cell r="F2417">
            <v>7049</v>
          </cell>
          <cell r="G2417">
            <v>6454</v>
          </cell>
        </row>
        <row r="2418">
          <cell r="A2418" t="str">
            <v>31SUR04COM</v>
          </cell>
          <cell r="B2418" t="str">
            <v>SUR04COM</v>
          </cell>
          <cell r="C2418">
            <v>31</v>
          </cell>
          <cell r="D2418">
            <v>62.06</v>
          </cell>
          <cell r="E2418">
            <v>8465</v>
          </cell>
          <cell r="F2418">
            <v>7072</v>
          </cell>
          <cell r="G2418">
            <v>6469</v>
          </cell>
        </row>
        <row r="2419">
          <cell r="A2419" t="str">
            <v>32SUR04COM</v>
          </cell>
          <cell r="B2419" t="str">
            <v>SUR04COM</v>
          </cell>
          <cell r="C2419">
            <v>32</v>
          </cell>
          <cell r="D2419">
            <v>61.56</v>
          </cell>
          <cell r="E2419">
            <v>8503</v>
          </cell>
          <cell r="F2419">
            <v>7097</v>
          </cell>
          <cell r="G2419">
            <v>6486</v>
          </cell>
        </row>
        <row r="2420">
          <cell r="A2420" t="str">
            <v>33SUR04COM</v>
          </cell>
          <cell r="B2420" t="str">
            <v>SUR04COM</v>
          </cell>
          <cell r="C2420">
            <v>33</v>
          </cell>
          <cell r="D2420">
            <v>61.04</v>
          </cell>
          <cell r="E2420">
            <v>8546</v>
          </cell>
          <cell r="F2420">
            <v>7124</v>
          </cell>
          <cell r="G2420">
            <v>6502</v>
          </cell>
        </row>
        <row r="2421">
          <cell r="A2421" t="str">
            <v>34SUR04COM</v>
          </cell>
          <cell r="B2421" t="str">
            <v>SUR04COM</v>
          </cell>
          <cell r="C2421">
            <v>34</v>
          </cell>
          <cell r="D2421">
            <v>60.05</v>
          </cell>
          <cell r="E2421">
            <v>8594</v>
          </cell>
          <cell r="F2421">
            <v>7154</v>
          </cell>
          <cell r="G2421">
            <v>6528</v>
          </cell>
        </row>
        <row r="2422">
          <cell r="A2422" t="str">
            <v>35SUR04COM</v>
          </cell>
          <cell r="B2422" t="str">
            <v>SUR04COM</v>
          </cell>
          <cell r="C2422">
            <v>35</v>
          </cell>
          <cell r="D2422">
            <v>59.01</v>
          </cell>
          <cell r="E2422">
            <v>8647</v>
          </cell>
          <cell r="F2422">
            <v>7186</v>
          </cell>
          <cell r="G2422">
            <v>6557</v>
          </cell>
        </row>
        <row r="2423">
          <cell r="A2423" t="str">
            <v>36SUR04COM</v>
          </cell>
          <cell r="B2423" t="str">
            <v>SUR04COM</v>
          </cell>
          <cell r="C2423">
            <v>36</v>
          </cell>
          <cell r="D2423">
            <v>57.96</v>
          </cell>
          <cell r="E2423">
            <v>8706</v>
          </cell>
          <cell r="F2423">
            <v>7222</v>
          </cell>
          <cell r="G2423">
            <v>6589</v>
          </cell>
        </row>
        <row r="2424">
          <cell r="A2424" t="str">
            <v>37SUR04COM</v>
          </cell>
          <cell r="B2424" t="str">
            <v>SUR04COM</v>
          </cell>
          <cell r="C2424">
            <v>37</v>
          </cell>
          <cell r="D2424">
            <v>56.9</v>
          </cell>
          <cell r="E2424">
            <v>8772</v>
          </cell>
          <cell r="F2424">
            <v>7260</v>
          </cell>
          <cell r="G2424">
            <v>6623</v>
          </cell>
        </row>
        <row r="2425">
          <cell r="A2425" t="str">
            <v>38SUR04COM</v>
          </cell>
          <cell r="B2425" t="str">
            <v>SUR04COM</v>
          </cell>
          <cell r="C2425">
            <v>38</v>
          </cell>
          <cell r="D2425">
            <v>55.83</v>
          </cell>
          <cell r="E2425">
            <v>8845</v>
          </cell>
          <cell r="F2425">
            <v>7303</v>
          </cell>
          <cell r="G2425">
            <v>6660</v>
          </cell>
        </row>
        <row r="2426">
          <cell r="A2426" t="str">
            <v>39SUR04COM</v>
          </cell>
          <cell r="B2426" t="str">
            <v>SUR04COM</v>
          </cell>
          <cell r="C2426">
            <v>39</v>
          </cell>
          <cell r="D2426">
            <v>54.76</v>
          </cell>
          <cell r="E2426">
            <v>8927</v>
          </cell>
          <cell r="F2426">
            <v>7350</v>
          </cell>
          <cell r="G2426">
            <v>6698</v>
          </cell>
        </row>
        <row r="2427">
          <cell r="A2427" t="str">
            <v>40SUR04COM</v>
          </cell>
          <cell r="B2427" t="str">
            <v>SUR04COM</v>
          </cell>
          <cell r="C2427">
            <v>40</v>
          </cell>
          <cell r="D2427">
            <v>53.69</v>
          </cell>
          <cell r="E2427">
            <v>9018</v>
          </cell>
          <cell r="F2427">
            <v>7401</v>
          </cell>
          <cell r="G2427">
            <v>6738</v>
          </cell>
        </row>
        <row r="2428">
          <cell r="A2428" t="str">
            <v>41SUR04COM</v>
          </cell>
          <cell r="B2428" t="str">
            <v>SUR04COM</v>
          </cell>
          <cell r="C2428">
            <v>41</v>
          </cell>
          <cell r="D2428">
            <v>52.62</v>
          </cell>
          <cell r="E2428">
            <v>9120</v>
          </cell>
          <cell r="F2428">
            <v>7458</v>
          </cell>
          <cell r="G2428">
            <v>6780</v>
          </cell>
        </row>
        <row r="2429">
          <cell r="A2429" t="str">
            <v>42SUR04COM</v>
          </cell>
          <cell r="B2429" t="str">
            <v>SUR04COM</v>
          </cell>
          <cell r="C2429">
            <v>42</v>
          </cell>
          <cell r="D2429">
            <v>51.57</v>
          </cell>
          <cell r="E2429">
            <v>9234</v>
          </cell>
          <cell r="F2429">
            <v>7520</v>
          </cell>
          <cell r="G2429">
            <v>6823</v>
          </cell>
        </row>
        <row r="2430">
          <cell r="A2430" t="str">
            <v>43SUR04COM</v>
          </cell>
          <cell r="B2430" t="str">
            <v>SUR04COM</v>
          </cell>
          <cell r="C2430">
            <v>43</v>
          </cell>
          <cell r="D2430">
            <v>50.51</v>
          </cell>
          <cell r="E2430">
            <v>9362</v>
          </cell>
          <cell r="F2430">
            <v>7588</v>
          </cell>
          <cell r="G2430">
            <v>6867</v>
          </cell>
        </row>
        <row r="2431">
          <cell r="A2431" t="str">
            <v>44SUR04COM</v>
          </cell>
          <cell r="B2431" t="str">
            <v>SUR04COM</v>
          </cell>
          <cell r="C2431">
            <v>44</v>
          </cell>
          <cell r="D2431">
            <v>49.47</v>
          </cell>
          <cell r="E2431">
            <v>9505</v>
          </cell>
          <cell r="F2431">
            <v>7663</v>
          </cell>
          <cell r="G2431">
            <v>6912</v>
          </cell>
        </row>
        <row r="2432">
          <cell r="A2432" t="str">
            <v>45SUR04COM</v>
          </cell>
          <cell r="B2432" t="str">
            <v>SUR04COM</v>
          </cell>
          <cell r="C2432">
            <v>45</v>
          </cell>
          <cell r="D2432">
            <v>48.44</v>
          </cell>
          <cell r="E2432">
            <v>9666</v>
          </cell>
          <cell r="F2432">
            <v>7746</v>
          </cell>
          <cell r="G2432">
            <v>6957</v>
          </cell>
        </row>
        <row r="2433">
          <cell r="A2433" t="str">
            <v>5SUR05COM</v>
          </cell>
          <cell r="B2433" t="str">
            <v>SUR05COM</v>
          </cell>
          <cell r="C2433">
            <v>5</v>
          </cell>
          <cell r="D2433">
            <v>72.63</v>
          </cell>
          <cell r="E2433">
            <v>8011</v>
          </cell>
          <cell r="F2433">
            <v>6771</v>
          </cell>
          <cell r="G2433">
            <v>6226</v>
          </cell>
        </row>
        <row r="2434">
          <cell r="A2434" t="str">
            <v>6SUR05COM</v>
          </cell>
          <cell r="B2434" t="str">
            <v>SUR05COM</v>
          </cell>
          <cell r="C2434">
            <v>6</v>
          </cell>
          <cell r="D2434">
            <v>72.34</v>
          </cell>
          <cell r="E2434">
            <v>8020</v>
          </cell>
          <cell r="F2434">
            <v>6776</v>
          </cell>
          <cell r="G2434">
            <v>6230</v>
          </cell>
        </row>
        <row r="2435">
          <cell r="A2435" t="str">
            <v>7SUR05COM</v>
          </cell>
          <cell r="B2435" t="str">
            <v>SUR05COM</v>
          </cell>
          <cell r="C2435">
            <v>7</v>
          </cell>
          <cell r="D2435">
            <v>72.040000000000006</v>
          </cell>
          <cell r="E2435">
            <v>8030</v>
          </cell>
          <cell r="F2435">
            <v>6782</v>
          </cell>
          <cell r="G2435">
            <v>6234</v>
          </cell>
        </row>
        <row r="2436">
          <cell r="A2436" t="str">
            <v>8SUR05COM</v>
          </cell>
          <cell r="B2436" t="str">
            <v>SUR05COM</v>
          </cell>
          <cell r="C2436">
            <v>8</v>
          </cell>
          <cell r="D2436">
            <v>71.72</v>
          </cell>
          <cell r="E2436">
            <v>8041</v>
          </cell>
          <cell r="F2436">
            <v>6788</v>
          </cell>
          <cell r="G2436">
            <v>6238</v>
          </cell>
        </row>
        <row r="2437">
          <cell r="A2437" t="str">
            <v>9SUR05COM</v>
          </cell>
          <cell r="B2437" t="str">
            <v>SUR05COM</v>
          </cell>
          <cell r="C2437">
            <v>9</v>
          </cell>
          <cell r="D2437">
            <v>71.400000000000006</v>
          </cell>
          <cell r="E2437">
            <v>8053</v>
          </cell>
          <cell r="F2437">
            <v>6795</v>
          </cell>
          <cell r="G2437">
            <v>6243</v>
          </cell>
        </row>
        <row r="2438">
          <cell r="A2438" t="str">
            <v>10SUR05COM</v>
          </cell>
          <cell r="B2438" t="str">
            <v>SUR05COM</v>
          </cell>
          <cell r="C2438">
            <v>10</v>
          </cell>
          <cell r="D2438">
            <v>71.069999999999993</v>
          </cell>
          <cell r="E2438">
            <v>8065</v>
          </cell>
          <cell r="F2438">
            <v>6802</v>
          </cell>
          <cell r="G2438">
            <v>6248</v>
          </cell>
        </row>
        <row r="2439">
          <cell r="A2439" t="str">
            <v>11SUR05COM</v>
          </cell>
          <cell r="B2439" t="str">
            <v>SUR05COM</v>
          </cell>
          <cell r="C2439">
            <v>11</v>
          </cell>
          <cell r="D2439">
            <v>70.73</v>
          </cell>
          <cell r="E2439">
            <v>8077</v>
          </cell>
          <cell r="F2439">
            <v>6810</v>
          </cell>
          <cell r="G2439">
            <v>6254</v>
          </cell>
        </row>
        <row r="2440">
          <cell r="A2440" t="str">
            <v>12SUR05COM</v>
          </cell>
          <cell r="B2440" t="str">
            <v>SUR05COM</v>
          </cell>
          <cell r="C2440">
            <v>12</v>
          </cell>
          <cell r="D2440">
            <v>70.37</v>
          </cell>
          <cell r="E2440">
            <v>8090</v>
          </cell>
          <cell r="F2440">
            <v>6818</v>
          </cell>
          <cell r="G2440">
            <v>6260</v>
          </cell>
        </row>
        <row r="2441">
          <cell r="A2441" t="str">
            <v>13SUR05COM</v>
          </cell>
          <cell r="B2441" t="str">
            <v>SUR05COM</v>
          </cell>
          <cell r="C2441">
            <v>13</v>
          </cell>
          <cell r="D2441">
            <v>70.010000000000005</v>
          </cell>
          <cell r="E2441">
            <v>8103</v>
          </cell>
          <cell r="F2441">
            <v>6826</v>
          </cell>
          <cell r="G2441">
            <v>6267</v>
          </cell>
        </row>
        <row r="2442">
          <cell r="A2442" t="str">
            <v>14SUR05COM</v>
          </cell>
          <cell r="B2442" t="str">
            <v>SUR05COM</v>
          </cell>
          <cell r="C2442">
            <v>14</v>
          </cell>
          <cell r="D2442">
            <v>69.64</v>
          </cell>
          <cell r="E2442">
            <v>8117</v>
          </cell>
          <cell r="F2442">
            <v>6835</v>
          </cell>
          <cell r="G2442">
            <v>6274</v>
          </cell>
        </row>
        <row r="2443">
          <cell r="A2443" t="str">
            <v>15SUR05COM</v>
          </cell>
          <cell r="B2443" t="str">
            <v>SUR05COM</v>
          </cell>
          <cell r="C2443">
            <v>15</v>
          </cell>
          <cell r="D2443">
            <v>69.260000000000005</v>
          </cell>
          <cell r="E2443">
            <v>8131</v>
          </cell>
          <cell r="F2443">
            <v>6844</v>
          </cell>
          <cell r="G2443">
            <v>6282</v>
          </cell>
        </row>
        <row r="2444">
          <cell r="A2444" t="str">
            <v>16SUR05COM</v>
          </cell>
          <cell r="B2444" t="str">
            <v>SUR05COM</v>
          </cell>
          <cell r="C2444">
            <v>16</v>
          </cell>
          <cell r="D2444">
            <v>68.87</v>
          </cell>
          <cell r="E2444">
            <v>8145</v>
          </cell>
          <cell r="F2444">
            <v>6853</v>
          </cell>
          <cell r="G2444">
            <v>6290</v>
          </cell>
        </row>
        <row r="2445">
          <cell r="A2445" t="str">
            <v>17SUR05COM</v>
          </cell>
          <cell r="B2445" t="str">
            <v>SUR05COM</v>
          </cell>
          <cell r="C2445">
            <v>17</v>
          </cell>
          <cell r="D2445">
            <v>68.47</v>
          </cell>
          <cell r="E2445">
            <v>8159</v>
          </cell>
          <cell r="F2445">
            <v>6863</v>
          </cell>
          <cell r="G2445">
            <v>6298</v>
          </cell>
        </row>
        <row r="2446">
          <cell r="A2446" t="str">
            <v>18SUR05COM</v>
          </cell>
          <cell r="B2446" t="str">
            <v>SUR05COM</v>
          </cell>
          <cell r="C2446">
            <v>18</v>
          </cell>
          <cell r="D2446">
            <v>68.06</v>
          </cell>
          <cell r="E2446">
            <v>8174</v>
          </cell>
          <cell r="F2446">
            <v>6873</v>
          </cell>
          <cell r="G2446">
            <v>6307</v>
          </cell>
        </row>
        <row r="2447">
          <cell r="A2447" t="str">
            <v>19SUR05COM</v>
          </cell>
          <cell r="B2447" t="str">
            <v>SUR05COM</v>
          </cell>
          <cell r="C2447">
            <v>19</v>
          </cell>
          <cell r="D2447">
            <v>67.650000000000006</v>
          </cell>
          <cell r="E2447">
            <v>8189</v>
          </cell>
          <cell r="F2447">
            <v>6884</v>
          </cell>
          <cell r="G2447">
            <v>6317</v>
          </cell>
        </row>
        <row r="2448">
          <cell r="A2448" t="str">
            <v>20SUR05COM</v>
          </cell>
          <cell r="B2448" t="str">
            <v>SUR05COM</v>
          </cell>
          <cell r="C2448">
            <v>20</v>
          </cell>
          <cell r="D2448">
            <v>67.22</v>
          </cell>
          <cell r="E2448">
            <v>8205</v>
          </cell>
          <cell r="F2448">
            <v>6895</v>
          </cell>
          <cell r="G2448">
            <v>6327</v>
          </cell>
        </row>
        <row r="2449">
          <cell r="A2449" t="str">
            <v>21SUR05COM</v>
          </cell>
          <cell r="B2449" t="str">
            <v>SUR05COM</v>
          </cell>
          <cell r="C2449">
            <v>21</v>
          </cell>
          <cell r="D2449">
            <v>66.790000000000006</v>
          </cell>
          <cell r="E2449">
            <v>8221</v>
          </cell>
          <cell r="F2449">
            <v>6906</v>
          </cell>
          <cell r="G2449">
            <v>6337</v>
          </cell>
        </row>
        <row r="2450">
          <cell r="A2450" t="str">
            <v>22SUR05COM</v>
          </cell>
          <cell r="B2450" t="str">
            <v>SUR05COM</v>
          </cell>
          <cell r="C2450">
            <v>22</v>
          </cell>
          <cell r="D2450">
            <v>66.349999999999994</v>
          </cell>
          <cell r="E2450">
            <v>8238</v>
          </cell>
          <cell r="F2450">
            <v>6918</v>
          </cell>
          <cell r="G2450">
            <v>6348</v>
          </cell>
        </row>
        <row r="2451">
          <cell r="A2451" t="str">
            <v>23SUR05COM</v>
          </cell>
          <cell r="B2451" t="str">
            <v>SUR05COM</v>
          </cell>
          <cell r="C2451">
            <v>23</v>
          </cell>
          <cell r="D2451">
            <v>65.900000000000006</v>
          </cell>
          <cell r="E2451">
            <v>8256</v>
          </cell>
          <cell r="F2451">
            <v>6931</v>
          </cell>
          <cell r="G2451">
            <v>6359</v>
          </cell>
        </row>
        <row r="2452">
          <cell r="A2452" t="str">
            <v>24SUR05COM</v>
          </cell>
          <cell r="B2452" t="str">
            <v>SUR05COM</v>
          </cell>
          <cell r="C2452">
            <v>24</v>
          </cell>
          <cell r="D2452">
            <v>65.44</v>
          </cell>
          <cell r="E2452">
            <v>8276</v>
          </cell>
          <cell r="F2452">
            <v>6945</v>
          </cell>
          <cell r="G2452">
            <v>6371</v>
          </cell>
        </row>
        <row r="2453">
          <cell r="A2453" t="str">
            <v>25SUR05COM</v>
          </cell>
          <cell r="B2453" t="str">
            <v>SUR05COM</v>
          </cell>
          <cell r="C2453">
            <v>25</v>
          </cell>
          <cell r="D2453">
            <v>64.98</v>
          </cell>
          <cell r="E2453">
            <v>8296</v>
          </cell>
          <cell r="F2453">
            <v>6959</v>
          </cell>
          <cell r="G2453">
            <v>6384</v>
          </cell>
        </row>
        <row r="2454">
          <cell r="A2454" t="str">
            <v>26SUR05COM</v>
          </cell>
          <cell r="B2454" t="str">
            <v>SUR05COM</v>
          </cell>
          <cell r="C2454">
            <v>26</v>
          </cell>
          <cell r="D2454">
            <v>64.510000000000005</v>
          </cell>
          <cell r="E2454">
            <v>8319</v>
          </cell>
          <cell r="F2454">
            <v>6975</v>
          </cell>
          <cell r="G2454">
            <v>6397</v>
          </cell>
        </row>
        <row r="2455">
          <cell r="A2455" t="str">
            <v>27SUR05COM</v>
          </cell>
          <cell r="B2455" t="str">
            <v>SUR05COM</v>
          </cell>
          <cell r="C2455">
            <v>27</v>
          </cell>
          <cell r="D2455">
            <v>64.03</v>
          </cell>
          <cell r="E2455">
            <v>8343</v>
          </cell>
          <cell r="F2455">
            <v>6991</v>
          </cell>
          <cell r="G2455">
            <v>6410</v>
          </cell>
        </row>
        <row r="2456">
          <cell r="A2456" t="str">
            <v>28SUR05COM</v>
          </cell>
          <cell r="B2456" t="str">
            <v>SUR05COM</v>
          </cell>
          <cell r="C2456">
            <v>28</v>
          </cell>
          <cell r="D2456">
            <v>63.55</v>
          </cell>
          <cell r="E2456">
            <v>8369</v>
          </cell>
          <cell r="F2456">
            <v>7009</v>
          </cell>
          <cell r="G2456">
            <v>6424</v>
          </cell>
        </row>
        <row r="2457">
          <cell r="A2457" t="str">
            <v>29SUR05COM</v>
          </cell>
          <cell r="B2457" t="str">
            <v>SUR05COM</v>
          </cell>
          <cell r="C2457">
            <v>29</v>
          </cell>
          <cell r="D2457">
            <v>63.06</v>
          </cell>
          <cell r="E2457">
            <v>8398</v>
          </cell>
          <cell r="F2457">
            <v>7028</v>
          </cell>
          <cell r="G2457">
            <v>6439</v>
          </cell>
        </row>
        <row r="2458">
          <cell r="A2458" t="str">
            <v>30SUR05COM</v>
          </cell>
          <cell r="B2458" t="str">
            <v>SUR05COM</v>
          </cell>
          <cell r="C2458">
            <v>30</v>
          </cell>
          <cell r="D2458">
            <v>62.53</v>
          </cell>
          <cell r="E2458">
            <v>8430</v>
          </cell>
          <cell r="F2458">
            <v>7049</v>
          </cell>
          <cell r="G2458">
            <v>6454</v>
          </cell>
        </row>
        <row r="2459">
          <cell r="A2459" t="str">
            <v>31SUR05COM</v>
          </cell>
          <cell r="B2459" t="str">
            <v>SUR05COM</v>
          </cell>
          <cell r="C2459">
            <v>31</v>
          </cell>
          <cell r="D2459">
            <v>62.06</v>
          </cell>
          <cell r="E2459">
            <v>8465</v>
          </cell>
          <cell r="F2459">
            <v>7072</v>
          </cell>
          <cell r="G2459">
            <v>6469</v>
          </cell>
        </row>
        <row r="2460">
          <cell r="A2460" t="str">
            <v>32SUR05COM</v>
          </cell>
          <cell r="B2460" t="str">
            <v>SUR05COM</v>
          </cell>
          <cell r="C2460">
            <v>32</v>
          </cell>
          <cell r="D2460">
            <v>61.56</v>
          </cell>
          <cell r="E2460">
            <v>8503</v>
          </cell>
          <cell r="F2460">
            <v>7097</v>
          </cell>
          <cell r="G2460">
            <v>6486</v>
          </cell>
        </row>
        <row r="2461">
          <cell r="A2461" t="str">
            <v>33SUR05COM</v>
          </cell>
          <cell r="B2461" t="str">
            <v>SUR05COM</v>
          </cell>
          <cell r="C2461">
            <v>33</v>
          </cell>
          <cell r="D2461">
            <v>61.04</v>
          </cell>
          <cell r="E2461">
            <v>8546</v>
          </cell>
          <cell r="F2461">
            <v>7124</v>
          </cell>
          <cell r="G2461">
            <v>6502</v>
          </cell>
        </row>
        <row r="2462">
          <cell r="A2462" t="str">
            <v>34SUR05COM</v>
          </cell>
          <cell r="B2462" t="str">
            <v>SUR05COM</v>
          </cell>
          <cell r="C2462">
            <v>34</v>
          </cell>
          <cell r="D2462">
            <v>60.05</v>
          </cell>
          <cell r="E2462">
            <v>8594</v>
          </cell>
          <cell r="F2462">
            <v>7154</v>
          </cell>
          <cell r="G2462">
            <v>6528</v>
          </cell>
        </row>
        <row r="2463">
          <cell r="A2463" t="str">
            <v>35SUR05COM</v>
          </cell>
          <cell r="B2463" t="str">
            <v>SUR05COM</v>
          </cell>
          <cell r="C2463">
            <v>35</v>
          </cell>
          <cell r="D2463">
            <v>59.01</v>
          </cell>
          <cell r="E2463">
            <v>8647</v>
          </cell>
          <cell r="F2463">
            <v>7186</v>
          </cell>
          <cell r="G2463">
            <v>6557</v>
          </cell>
        </row>
        <row r="2464">
          <cell r="A2464" t="str">
            <v>36SUR05COM</v>
          </cell>
          <cell r="B2464" t="str">
            <v>SUR05COM</v>
          </cell>
          <cell r="C2464">
            <v>36</v>
          </cell>
          <cell r="D2464">
            <v>57.96</v>
          </cell>
          <cell r="E2464">
            <v>8706</v>
          </cell>
          <cell r="F2464">
            <v>7222</v>
          </cell>
          <cell r="G2464">
            <v>6589</v>
          </cell>
        </row>
        <row r="2465">
          <cell r="A2465" t="str">
            <v>37SUR05COM</v>
          </cell>
          <cell r="B2465" t="str">
            <v>SUR05COM</v>
          </cell>
          <cell r="C2465">
            <v>37</v>
          </cell>
          <cell r="D2465">
            <v>56.9</v>
          </cell>
          <cell r="E2465">
            <v>8772</v>
          </cell>
          <cell r="F2465">
            <v>7260</v>
          </cell>
          <cell r="G2465">
            <v>6623</v>
          </cell>
        </row>
        <row r="2466">
          <cell r="A2466" t="str">
            <v>38SUR05COM</v>
          </cell>
          <cell r="B2466" t="str">
            <v>SUR05COM</v>
          </cell>
          <cell r="C2466">
            <v>38</v>
          </cell>
          <cell r="D2466">
            <v>55.83</v>
          </cell>
          <cell r="E2466">
            <v>8845</v>
          </cell>
          <cell r="F2466">
            <v>7303</v>
          </cell>
          <cell r="G2466">
            <v>6660</v>
          </cell>
        </row>
        <row r="2467">
          <cell r="A2467" t="str">
            <v>39SUR05COM</v>
          </cell>
          <cell r="B2467" t="str">
            <v>SUR05COM</v>
          </cell>
          <cell r="C2467">
            <v>39</v>
          </cell>
          <cell r="D2467">
            <v>54.76</v>
          </cell>
          <cell r="E2467">
            <v>8927</v>
          </cell>
          <cell r="F2467">
            <v>7350</v>
          </cell>
          <cell r="G2467">
            <v>6698</v>
          </cell>
        </row>
        <row r="2468">
          <cell r="A2468" t="str">
            <v>40SUR05COM</v>
          </cell>
          <cell r="B2468" t="str">
            <v>SUR05COM</v>
          </cell>
          <cell r="C2468">
            <v>40</v>
          </cell>
          <cell r="D2468">
            <v>53.69</v>
          </cell>
          <cell r="E2468">
            <v>9018</v>
          </cell>
          <cell r="F2468">
            <v>7401</v>
          </cell>
          <cell r="G2468">
            <v>6738</v>
          </cell>
        </row>
        <row r="2469">
          <cell r="A2469" t="str">
            <v>41SUR05COM</v>
          </cell>
          <cell r="B2469" t="str">
            <v>SUR05COM</v>
          </cell>
          <cell r="C2469">
            <v>41</v>
          </cell>
          <cell r="D2469">
            <v>52.62</v>
          </cell>
          <cell r="E2469">
            <v>9120</v>
          </cell>
          <cell r="F2469">
            <v>7458</v>
          </cell>
          <cell r="G2469">
            <v>6780</v>
          </cell>
        </row>
        <row r="2470">
          <cell r="A2470" t="str">
            <v>42SUR05COM</v>
          </cell>
          <cell r="B2470" t="str">
            <v>SUR05COM</v>
          </cell>
          <cell r="C2470">
            <v>42</v>
          </cell>
          <cell r="D2470">
            <v>51.57</v>
          </cell>
          <cell r="E2470">
            <v>9234</v>
          </cell>
          <cell r="F2470">
            <v>7520</v>
          </cell>
          <cell r="G2470">
            <v>6823</v>
          </cell>
        </row>
        <row r="2471">
          <cell r="A2471" t="str">
            <v>43SUR05COM</v>
          </cell>
          <cell r="B2471" t="str">
            <v>SUR05COM</v>
          </cell>
          <cell r="C2471">
            <v>43</v>
          </cell>
          <cell r="D2471">
            <v>50.51</v>
          </cell>
          <cell r="E2471">
            <v>9362</v>
          </cell>
          <cell r="F2471">
            <v>7588</v>
          </cell>
          <cell r="G2471">
            <v>6867</v>
          </cell>
        </row>
        <row r="2472">
          <cell r="A2472" t="str">
            <v>44SUR05COM</v>
          </cell>
          <cell r="B2472" t="str">
            <v>SUR05COM</v>
          </cell>
          <cell r="C2472">
            <v>44</v>
          </cell>
          <cell r="D2472">
            <v>49.47</v>
          </cell>
          <cell r="E2472">
            <v>9505</v>
          </cell>
          <cell r="F2472">
            <v>7663</v>
          </cell>
          <cell r="G2472">
            <v>6912</v>
          </cell>
        </row>
        <row r="2473">
          <cell r="A2473" t="str">
            <v>45SUR05COM</v>
          </cell>
          <cell r="B2473" t="str">
            <v>SUR05COM</v>
          </cell>
          <cell r="C2473">
            <v>45</v>
          </cell>
          <cell r="D2473">
            <v>48.44</v>
          </cell>
          <cell r="E2473">
            <v>9666</v>
          </cell>
          <cell r="F2473">
            <v>7746</v>
          </cell>
          <cell r="G2473">
            <v>6957</v>
          </cell>
        </row>
        <row r="2474">
          <cell r="A2474" t="str">
            <v>5SUR06COM</v>
          </cell>
          <cell r="B2474" t="str">
            <v>SUR06COM</v>
          </cell>
          <cell r="C2474">
            <v>5</v>
          </cell>
          <cell r="D2474">
            <v>72.63</v>
          </cell>
          <cell r="E2474">
            <v>8011</v>
          </cell>
          <cell r="F2474">
            <v>6771</v>
          </cell>
          <cell r="G2474">
            <v>6226</v>
          </cell>
        </row>
        <row r="2475">
          <cell r="A2475" t="str">
            <v>6SUR06COM</v>
          </cell>
          <cell r="B2475" t="str">
            <v>SUR06COM</v>
          </cell>
          <cell r="C2475">
            <v>6</v>
          </cell>
          <cell r="D2475">
            <v>72.34</v>
          </cell>
          <cell r="E2475">
            <v>8020</v>
          </cell>
          <cell r="F2475">
            <v>6776</v>
          </cell>
          <cell r="G2475">
            <v>6230</v>
          </cell>
        </row>
        <row r="2476">
          <cell r="A2476" t="str">
            <v>7SUR06COM</v>
          </cell>
          <cell r="B2476" t="str">
            <v>SUR06COM</v>
          </cell>
          <cell r="C2476">
            <v>7</v>
          </cell>
          <cell r="D2476">
            <v>72.040000000000006</v>
          </cell>
          <cell r="E2476">
            <v>8030</v>
          </cell>
          <cell r="F2476">
            <v>6782</v>
          </cell>
          <cell r="G2476">
            <v>6234</v>
          </cell>
        </row>
        <row r="2477">
          <cell r="A2477" t="str">
            <v>8SUR06COM</v>
          </cell>
          <cell r="B2477" t="str">
            <v>SUR06COM</v>
          </cell>
          <cell r="C2477">
            <v>8</v>
          </cell>
          <cell r="D2477">
            <v>71.72</v>
          </cell>
          <cell r="E2477">
            <v>8041</v>
          </cell>
          <cell r="F2477">
            <v>6788</v>
          </cell>
          <cell r="G2477">
            <v>6238</v>
          </cell>
        </row>
        <row r="2478">
          <cell r="A2478" t="str">
            <v>9SUR06COM</v>
          </cell>
          <cell r="B2478" t="str">
            <v>SUR06COM</v>
          </cell>
          <cell r="C2478">
            <v>9</v>
          </cell>
          <cell r="D2478">
            <v>71.400000000000006</v>
          </cell>
          <cell r="E2478">
            <v>8053</v>
          </cell>
          <cell r="F2478">
            <v>6795</v>
          </cell>
          <cell r="G2478">
            <v>6243</v>
          </cell>
        </row>
        <row r="2479">
          <cell r="A2479" t="str">
            <v>10SUR06COM</v>
          </cell>
          <cell r="B2479" t="str">
            <v>SUR06COM</v>
          </cell>
          <cell r="C2479">
            <v>10</v>
          </cell>
          <cell r="D2479">
            <v>71.069999999999993</v>
          </cell>
          <cell r="E2479">
            <v>8065</v>
          </cell>
          <cell r="F2479">
            <v>6802</v>
          </cell>
          <cell r="G2479">
            <v>6248</v>
          </cell>
        </row>
        <row r="2480">
          <cell r="A2480" t="str">
            <v>11SUR06COM</v>
          </cell>
          <cell r="B2480" t="str">
            <v>SUR06COM</v>
          </cell>
          <cell r="C2480">
            <v>11</v>
          </cell>
          <cell r="D2480">
            <v>70.73</v>
          </cell>
          <cell r="E2480">
            <v>8077</v>
          </cell>
          <cell r="F2480">
            <v>6810</v>
          </cell>
          <cell r="G2480">
            <v>6254</v>
          </cell>
        </row>
        <row r="2481">
          <cell r="A2481" t="str">
            <v>12SUR06COM</v>
          </cell>
          <cell r="B2481" t="str">
            <v>SUR06COM</v>
          </cell>
          <cell r="C2481">
            <v>12</v>
          </cell>
          <cell r="D2481">
            <v>70.37</v>
          </cell>
          <cell r="E2481">
            <v>8090</v>
          </cell>
          <cell r="F2481">
            <v>6818</v>
          </cell>
          <cell r="G2481">
            <v>6260</v>
          </cell>
        </row>
        <row r="2482">
          <cell r="A2482" t="str">
            <v>13SUR06COM</v>
          </cell>
          <cell r="B2482" t="str">
            <v>SUR06COM</v>
          </cell>
          <cell r="C2482">
            <v>13</v>
          </cell>
          <cell r="D2482">
            <v>70.010000000000005</v>
          </cell>
          <cell r="E2482">
            <v>8103</v>
          </cell>
          <cell r="F2482">
            <v>6826</v>
          </cell>
          <cell r="G2482">
            <v>6267</v>
          </cell>
        </row>
        <row r="2483">
          <cell r="A2483" t="str">
            <v>14SUR06COM</v>
          </cell>
          <cell r="B2483" t="str">
            <v>SUR06COM</v>
          </cell>
          <cell r="C2483">
            <v>14</v>
          </cell>
          <cell r="D2483">
            <v>69.64</v>
          </cell>
          <cell r="E2483">
            <v>8117</v>
          </cell>
          <cell r="F2483">
            <v>6835</v>
          </cell>
          <cell r="G2483">
            <v>6274</v>
          </cell>
        </row>
        <row r="2484">
          <cell r="A2484" t="str">
            <v>15SUR06COM</v>
          </cell>
          <cell r="B2484" t="str">
            <v>SUR06COM</v>
          </cell>
          <cell r="C2484">
            <v>15</v>
          </cell>
          <cell r="D2484">
            <v>69.260000000000005</v>
          </cell>
          <cell r="E2484">
            <v>8131</v>
          </cell>
          <cell r="F2484">
            <v>6844</v>
          </cell>
          <cell r="G2484">
            <v>6282</v>
          </cell>
        </row>
        <row r="2485">
          <cell r="A2485" t="str">
            <v>16SUR06COM</v>
          </cell>
          <cell r="B2485" t="str">
            <v>SUR06COM</v>
          </cell>
          <cell r="C2485">
            <v>16</v>
          </cell>
          <cell r="D2485">
            <v>68.87</v>
          </cell>
          <cell r="E2485">
            <v>8145</v>
          </cell>
          <cell r="F2485">
            <v>6853</v>
          </cell>
          <cell r="G2485">
            <v>6290</v>
          </cell>
        </row>
        <row r="2486">
          <cell r="A2486" t="str">
            <v>17SUR06COM</v>
          </cell>
          <cell r="B2486" t="str">
            <v>SUR06COM</v>
          </cell>
          <cell r="C2486">
            <v>17</v>
          </cell>
          <cell r="D2486">
            <v>68.47</v>
          </cell>
          <cell r="E2486">
            <v>8159</v>
          </cell>
          <cell r="F2486">
            <v>6863</v>
          </cell>
          <cell r="G2486">
            <v>6298</v>
          </cell>
        </row>
        <row r="2487">
          <cell r="A2487" t="str">
            <v>18SUR06COM</v>
          </cell>
          <cell r="B2487" t="str">
            <v>SUR06COM</v>
          </cell>
          <cell r="C2487">
            <v>18</v>
          </cell>
          <cell r="D2487">
            <v>68.06</v>
          </cell>
          <cell r="E2487">
            <v>8174</v>
          </cell>
          <cell r="F2487">
            <v>6873</v>
          </cell>
          <cell r="G2487">
            <v>6307</v>
          </cell>
        </row>
        <row r="2488">
          <cell r="A2488" t="str">
            <v>19SUR06COM</v>
          </cell>
          <cell r="B2488" t="str">
            <v>SUR06COM</v>
          </cell>
          <cell r="C2488">
            <v>19</v>
          </cell>
          <cell r="D2488">
            <v>67.650000000000006</v>
          </cell>
          <cell r="E2488">
            <v>8189</v>
          </cell>
          <cell r="F2488">
            <v>6884</v>
          </cell>
          <cell r="G2488">
            <v>6317</v>
          </cell>
        </row>
        <row r="2489">
          <cell r="A2489" t="str">
            <v>20SUR06COM</v>
          </cell>
          <cell r="B2489" t="str">
            <v>SUR06COM</v>
          </cell>
          <cell r="C2489">
            <v>20</v>
          </cell>
          <cell r="D2489">
            <v>67.22</v>
          </cell>
          <cell r="E2489">
            <v>8205</v>
          </cell>
          <cell r="F2489">
            <v>6895</v>
          </cell>
          <cell r="G2489">
            <v>6327</v>
          </cell>
        </row>
        <row r="2490">
          <cell r="A2490" t="str">
            <v>21SUR06COM</v>
          </cell>
          <cell r="B2490" t="str">
            <v>SUR06COM</v>
          </cell>
          <cell r="C2490">
            <v>21</v>
          </cell>
          <cell r="D2490">
            <v>66.790000000000006</v>
          </cell>
          <cell r="E2490">
            <v>8221</v>
          </cell>
          <cell r="F2490">
            <v>6906</v>
          </cell>
          <cell r="G2490">
            <v>6337</v>
          </cell>
        </row>
        <row r="2491">
          <cell r="A2491" t="str">
            <v>22SUR06COM</v>
          </cell>
          <cell r="B2491" t="str">
            <v>SUR06COM</v>
          </cell>
          <cell r="C2491">
            <v>22</v>
          </cell>
          <cell r="D2491">
            <v>66.349999999999994</v>
          </cell>
          <cell r="E2491">
            <v>8238</v>
          </cell>
          <cell r="F2491">
            <v>6918</v>
          </cell>
          <cell r="G2491">
            <v>6348</v>
          </cell>
        </row>
        <row r="2492">
          <cell r="A2492" t="str">
            <v>23SUR06COM</v>
          </cell>
          <cell r="B2492" t="str">
            <v>SUR06COM</v>
          </cell>
          <cell r="C2492">
            <v>23</v>
          </cell>
          <cell r="D2492">
            <v>65.900000000000006</v>
          </cell>
          <cell r="E2492">
            <v>8256</v>
          </cell>
          <cell r="F2492">
            <v>6931</v>
          </cell>
          <cell r="G2492">
            <v>6359</v>
          </cell>
        </row>
        <row r="2493">
          <cell r="A2493" t="str">
            <v>24SUR06COM</v>
          </cell>
          <cell r="B2493" t="str">
            <v>SUR06COM</v>
          </cell>
          <cell r="C2493">
            <v>24</v>
          </cell>
          <cell r="D2493">
            <v>65.44</v>
          </cell>
          <cell r="E2493">
            <v>8276</v>
          </cell>
          <cell r="F2493">
            <v>6945</v>
          </cell>
          <cell r="G2493">
            <v>6371</v>
          </cell>
        </row>
        <row r="2494">
          <cell r="A2494" t="str">
            <v>25SUR06COM</v>
          </cell>
          <cell r="B2494" t="str">
            <v>SUR06COM</v>
          </cell>
          <cell r="C2494">
            <v>25</v>
          </cell>
          <cell r="D2494">
            <v>64.98</v>
          </cell>
          <cell r="E2494">
            <v>8296</v>
          </cell>
          <cell r="F2494">
            <v>6959</v>
          </cell>
          <cell r="G2494">
            <v>6384</v>
          </cell>
        </row>
        <row r="2495">
          <cell r="A2495" t="str">
            <v>26SUR06COM</v>
          </cell>
          <cell r="B2495" t="str">
            <v>SUR06COM</v>
          </cell>
          <cell r="C2495">
            <v>26</v>
          </cell>
          <cell r="D2495">
            <v>64.510000000000005</v>
          </cell>
          <cell r="E2495">
            <v>8319</v>
          </cell>
          <cell r="F2495">
            <v>6975</v>
          </cell>
          <cell r="G2495">
            <v>6397</v>
          </cell>
        </row>
        <row r="2496">
          <cell r="A2496" t="str">
            <v>27SUR06COM</v>
          </cell>
          <cell r="B2496" t="str">
            <v>SUR06COM</v>
          </cell>
          <cell r="C2496">
            <v>27</v>
          </cell>
          <cell r="D2496">
            <v>64.03</v>
          </cell>
          <cell r="E2496">
            <v>8343</v>
          </cell>
          <cell r="F2496">
            <v>6991</v>
          </cell>
          <cell r="G2496">
            <v>6410</v>
          </cell>
        </row>
        <row r="2497">
          <cell r="A2497" t="str">
            <v>28SUR06COM</v>
          </cell>
          <cell r="B2497" t="str">
            <v>SUR06COM</v>
          </cell>
          <cell r="C2497">
            <v>28</v>
          </cell>
          <cell r="D2497">
            <v>63.55</v>
          </cell>
          <cell r="E2497">
            <v>8369</v>
          </cell>
          <cell r="F2497">
            <v>7009</v>
          </cell>
          <cell r="G2497">
            <v>6424</v>
          </cell>
        </row>
        <row r="2498">
          <cell r="A2498" t="str">
            <v>29SUR06COM</v>
          </cell>
          <cell r="B2498" t="str">
            <v>SUR06COM</v>
          </cell>
          <cell r="C2498">
            <v>29</v>
          </cell>
          <cell r="D2498">
            <v>63.06</v>
          </cell>
          <cell r="E2498">
            <v>8398</v>
          </cell>
          <cell r="F2498">
            <v>7028</v>
          </cell>
          <cell r="G2498">
            <v>6439</v>
          </cell>
        </row>
        <row r="2499">
          <cell r="A2499" t="str">
            <v>30SUR06COM</v>
          </cell>
          <cell r="B2499" t="str">
            <v>SUR06COM</v>
          </cell>
          <cell r="C2499">
            <v>30</v>
          </cell>
          <cell r="D2499">
            <v>62.53</v>
          </cell>
          <cell r="E2499">
            <v>8430</v>
          </cell>
          <cell r="F2499">
            <v>7049</v>
          </cell>
          <cell r="G2499">
            <v>6454</v>
          </cell>
        </row>
        <row r="2500">
          <cell r="A2500" t="str">
            <v>31SUR06COM</v>
          </cell>
          <cell r="B2500" t="str">
            <v>SUR06COM</v>
          </cell>
          <cell r="C2500">
            <v>31</v>
          </cell>
          <cell r="D2500">
            <v>62.06</v>
          </cell>
          <cell r="E2500">
            <v>8465</v>
          </cell>
          <cell r="F2500">
            <v>7072</v>
          </cell>
          <cell r="G2500">
            <v>6469</v>
          </cell>
        </row>
        <row r="2501">
          <cell r="A2501" t="str">
            <v>32SUR06COM</v>
          </cell>
          <cell r="B2501" t="str">
            <v>SUR06COM</v>
          </cell>
          <cell r="C2501">
            <v>32</v>
          </cell>
          <cell r="D2501">
            <v>61.56</v>
          </cell>
          <cell r="E2501">
            <v>8503</v>
          </cell>
          <cell r="F2501">
            <v>7097</v>
          </cell>
          <cell r="G2501">
            <v>6486</v>
          </cell>
        </row>
        <row r="2502">
          <cell r="A2502" t="str">
            <v>33SUR06COM</v>
          </cell>
          <cell r="B2502" t="str">
            <v>SUR06COM</v>
          </cell>
          <cell r="C2502">
            <v>33</v>
          </cell>
          <cell r="D2502">
            <v>61.04</v>
          </cell>
          <cell r="E2502">
            <v>8546</v>
          </cell>
          <cell r="F2502">
            <v>7124</v>
          </cell>
          <cell r="G2502">
            <v>6502</v>
          </cell>
        </row>
        <row r="2503">
          <cell r="A2503" t="str">
            <v>34SUR06COM</v>
          </cell>
          <cell r="B2503" t="str">
            <v>SUR06COM</v>
          </cell>
          <cell r="C2503">
            <v>34</v>
          </cell>
          <cell r="D2503">
            <v>60.05</v>
          </cell>
          <cell r="E2503">
            <v>8594</v>
          </cell>
          <cell r="F2503">
            <v>7154</v>
          </cell>
          <cell r="G2503">
            <v>6528</v>
          </cell>
        </row>
        <row r="2504">
          <cell r="A2504" t="str">
            <v>35SUR06COM</v>
          </cell>
          <cell r="B2504" t="str">
            <v>SUR06COM</v>
          </cell>
          <cell r="C2504">
            <v>35</v>
          </cell>
          <cell r="D2504">
            <v>59.01</v>
          </cell>
          <cell r="E2504">
            <v>8647</v>
          </cell>
          <cell r="F2504">
            <v>7186</v>
          </cell>
          <cell r="G2504">
            <v>6557</v>
          </cell>
        </row>
        <row r="2505">
          <cell r="A2505" t="str">
            <v>36SUR06COM</v>
          </cell>
          <cell r="B2505" t="str">
            <v>SUR06COM</v>
          </cell>
          <cell r="C2505">
            <v>36</v>
          </cell>
          <cell r="D2505">
            <v>57.96</v>
          </cell>
          <cell r="E2505">
            <v>8706</v>
          </cell>
          <cell r="F2505">
            <v>7222</v>
          </cell>
          <cell r="G2505">
            <v>6589</v>
          </cell>
        </row>
        <row r="2506">
          <cell r="A2506" t="str">
            <v>37SUR06COM</v>
          </cell>
          <cell r="B2506" t="str">
            <v>SUR06COM</v>
          </cell>
          <cell r="C2506">
            <v>37</v>
          </cell>
          <cell r="D2506">
            <v>56.9</v>
          </cell>
          <cell r="E2506">
            <v>8772</v>
          </cell>
          <cell r="F2506">
            <v>7260</v>
          </cell>
          <cell r="G2506">
            <v>6623</v>
          </cell>
        </row>
        <row r="2507">
          <cell r="A2507" t="str">
            <v>38SUR06COM</v>
          </cell>
          <cell r="B2507" t="str">
            <v>SUR06COM</v>
          </cell>
          <cell r="C2507">
            <v>38</v>
          </cell>
          <cell r="D2507">
            <v>55.83</v>
          </cell>
          <cell r="E2507">
            <v>8845</v>
          </cell>
          <cell r="F2507">
            <v>7303</v>
          </cell>
          <cell r="G2507">
            <v>6660</v>
          </cell>
        </row>
        <row r="2508">
          <cell r="A2508" t="str">
            <v>39SUR06COM</v>
          </cell>
          <cell r="B2508" t="str">
            <v>SUR06COM</v>
          </cell>
          <cell r="C2508">
            <v>39</v>
          </cell>
          <cell r="D2508">
            <v>54.76</v>
          </cell>
          <cell r="E2508">
            <v>8927</v>
          </cell>
          <cell r="F2508">
            <v>7350</v>
          </cell>
          <cell r="G2508">
            <v>6698</v>
          </cell>
        </row>
        <row r="2509">
          <cell r="A2509" t="str">
            <v>40SUR06COM</v>
          </cell>
          <cell r="B2509" t="str">
            <v>SUR06COM</v>
          </cell>
          <cell r="C2509">
            <v>40</v>
          </cell>
          <cell r="D2509">
            <v>53.69</v>
          </cell>
          <cell r="E2509">
            <v>9018</v>
          </cell>
          <cell r="F2509">
            <v>7401</v>
          </cell>
          <cell r="G2509">
            <v>6738</v>
          </cell>
        </row>
        <row r="2510">
          <cell r="A2510" t="str">
            <v>41SUR06COM</v>
          </cell>
          <cell r="B2510" t="str">
            <v>SUR06COM</v>
          </cell>
          <cell r="C2510">
            <v>41</v>
          </cell>
          <cell r="D2510">
            <v>52.62</v>
          </cell>
          <cell r="E2510">
            <v>9120</v>
          </cell>
          <cell r="F2510">
            <v>7458</v>
          </cell>
          <cell r="G2510">
            <v>6780</v>
          </cell>
        </row>
        <row r="2511">
          <cell r="A2511" t="str">
            <v>42SUR06COM</v>
          </cell>
          <cell r="B2511" t="str">
            <v>SUR06COM</v>
          </cell>
          <cell r="C2511">
            <v>42</v>
          </cell>
          <cell r="D2511">
            <v>51.57</v>
          </cell>
          <cell r="E2511">
            <v>9234</v>
          </cell>
          <cell r="F2511">
            <v>7520</v>
          </cell>
          <cell r="G2511">
            <v>6823</v>
          </cell>
        </row>
        <row r="2512">
          <cell r="A2512" t="str">
            <v>43SUR06COM</v>
          </cell>
          <cell r="B2512" t="str">
            <v>SUR06COM</v>
          </cell>
          <cell r="C2512">
            <v>43</v>
          </cell>
          <cell r="D2512">
            <v>50.51</v>
          </cell>
          <cell r="E2512">
            <v>9362</v>
          </cell>
          <cell r="F2512">
            <v>7588</v>
          </cell>
          <cell r="G2512">
            <v>6867</v>
          </cell>
        </row>
        <row r="2513">
          <cell r="A2513" t="str">
            <v>44SUR06COM</v>
          </cell>
          <cell r="B2513" t="str">
            <v>SUR06COM</v>
          </cell>
          <cell r="C2513">
            <v>44</v>
          </cell>
          <cell r="D2513">
            <v>49.47</v>
          </cell>
          <cell r="E2513">
            <v>9505</v>
          </cell>
          <cell r="F2513">
            <v>7663</v>
          </cell>
          <cell r="G2513">
            <v>6912</v>
          </cell>
        </row>
        <row r="2514">
          <cell r="A2514" t="str">
            <v>45SUR06COM</v>
          </cell>
          <cell r="B2514" t="str">
            <v>SUR06COM</v>
          </cell>
          <cell r="C2514">
            <v>45</v>
          </cell>
          <cell r="D2514">
            <v>48.44</v>
          </cell>
          <cell r="E2514">
            <v>9666</v>
          </cell>
          <cell r="F2514">
            <v>7746</v>
          </cell>
          <cell r="G2514">
            <v>6957</v>
          </cell>
        </row>
        <row r="2515">
          <cell r="A2515" t="str">
            <v>5SUR07COM</v>
          </cell>
          <cell r="B2515" t="str">
            <v>SUR07COM</v>
          </cell>
          <cell r="C2515">
            <v>5</v>
          </cell>
          <cell r="D2515">
            <v>72.63</v>
          </cell>
          <cell r="E2515">
            <v>8011</v>
          </cell>
          <cell r="F2515">
            <v>6771</v>
          </cell>
          <cell r="G2515">
            <v>6226</v>
          </cell>
        </row>
        <row r="2516">
          <cell r="A2516" t="str">
            <v>6SUR07COM</v>
          </cell>
          <cell r="B2516" t="str">
            <v>SUR07COM</v>
          </cell>
          <cell r="C2516">
            <v>6</v>
          </cell>
          <cell r="D2516">
            <v>72.34</v>
          </cell>
          <cell r="E2516">
            <v>8020</v>
          </cell>
          <cell r="F2516">
            <v>6776</v>
          </cell>
          <cell r="G2516">
            <v>6230</v>
          </cell>
        </row>
        <row r="2517">
          <cell r="A2517" t="str">
            <v>7SUR07COM</v>
          </cell>
          <cell r="B2517" t="str">
            <v>SUR07COM</v>
          </cell>
          <cell r="C2517">
            <v>7</v>
          </cell>
          <cell r="D2517">
            <v>72.040000000000006</v>
          </cell>
          <cell r="E2517">
            <v>8030</v>
          </cell>
          <cell r="F2517">
            <v>6782</v>
          </cell>
          <cell r="G2517">
            <v>6234</v>
          </cell>
        </row>
        <row r="2518">
          <cell r="A2518" t="str">
            <v>8SUR07COM</v>
          </cell>
          <cell r="B2518" t="str">
            <v>SUR07COM</v>
          </cell>
          <cell r="C2518">
            <v>8</v>
          </cell>
          <cell r="D2518">
            <v>71.72</v>
          </cell>
          <cell r="E2518">
            <v>8041</v>
          </cell>
          <cell r="F2518">
            <v>6788</v>
          </cell>
          <cell r="G2518">
            <v>6238</v>
          </cell>
        </row>
        <row r="2519">
          <cell r="A2519" t="str">
            <v>9SUR07COM</v>
          </cell>
          <cell r="B2519" t="str">
            <v>SUR07COM</v>
          </cell>
          <cell r="C2519">
            <v>9</v>
          </cell>
          <cell r="D2519">
            <v>71.400000000000006</v>
          </cell>
          <cell r="E2519">
            <v>8053</v>
          </cell>
          <cell r="F2519">
            <v>6795</v>
          </cell>
          <cell r="G2519">
            <v>6243</v>
          </cell>
        </row>
        <row r="2520">
          <cell r="A2520" t="str">
            <v>10SUR07COM</v>
          </cell>
          <cell r="B2520" t="str">
            <v>SUR07COM</v>
          </cell>
          <cell r="C2520">
            <v>10</v>
          </cell>
          <cell r="D2520">
            <v>71.069999999999993</v>
          </cell>
          <cell r="E2520">
            <v>8065</v>
          </cell>
          <cell r="F2520">
            <v>6802</v>
          </cell>
          <cell r="G2520">
            <v>6248</v>
          </cell>
        </row>
        <row r="2521">
          <cell r="A2521" t="str">
            <v>11SUR07COM</v>
          </cell>
          <cell r="B2521" t="str">
            <v>SUR07COM</v>
          </cell>
          <cell r="C2521">
            <v>11</v>
          </cell>
          <cell r="D2521">
            <v>70.73</v>
          </cell>
          <cell r="E2521">
            <v>8077</v>
          </cell>
          <cell r="F2521">
            <v>6810</v>
          </cell>
          <cell r="G2521">
            <v>6254</v>
          </cell>
        </row>
        <row r="2522">
          <cell r="A2522" t="str">
            <v>12SUR07COM</v>
          </cell>
          <cell r="B2522" t="str">
            <v>SUR07COM</v>
          </cell>
          <cell r="C2522">
            <v>12</v>
          </cell>
          <cell r="D2522">
            <v>70.37</v>
          </cell>
          <cell r="E2522">
            <v>8090</v>
          </cell>
          <cell r="F2522">
            <v>6818</v>
          </cell>
          <cell r="G2522">
            <v>6260</v>
          </cell>
        </row>
        <row r="2523">
          <cell r="A2523" t="str">
            <v>13SUR07COM</v>
          </cell>
          <cell r="B2523" t="str">
            <v>SUR07COM</v>
          </cell>
          <cell r="C2523">
            <v>13</v>
          </cell>
          <cell r="D2523">
            <v>70.010000000000005</v>
          </cell>
          <cell r="E2523">
            <v>8103</v>
          </cell>
          <cell r="F2523">
            <v>6826</v>
          </cell>
          <cell r="G2523">
            <v>6267</v>
          </cell>
        </row>
        <row r="2524">
          <cell r="A2524" t="str">
            <v>14SUR07COM</v>
          </cell>
          <cell r="B2524" t="str">
            <v>SUR07COM</v>
          </cell>
          <cell r="C2524">
            <v>14</v>
          </cell>
          <cell r="D2524">
            <v>69.64</v>
          </cell>
          <cell r="E2524">
            <v>8117</v>
          </cell>
          <cell r="F2524">
            <v>6835</v>
          </cell>
          <cell r="G2524">
            <v>6274</v>
          </cell>
        </row>
        <row r="2525">
          <cell r="A2525" t="str">
            <v>15SUR07COM</v>
          </cell>
          <cell r="B2525" t="str">
            <v>SUR07COM</v>
          </cell>
          <cell r="C2525">
            <v>15</v>
          </cell>
          <cell r="D2525">
            <v>69.260000000000005</v>
          </cell>
          <cell r="E2525">
            <v>8131</v>
          </cell>
          <cell r="F2525">
            <v>6844</v>
          </cell>
          <cell r="G2525">
            <v>6282</v>
          </cell>
        </row>
        <row r="2526">
          <cell r="A2526" t="str">
            <v>16SUR07COM</v>
          </cell>
          <cell r="B2526" t="str">
            <v>SUR07COM</v>
          </cell>
          <cell r="C2526">
            <v>16</v>
          </cell>
          <cell r="D2526">
            <v>68.87</v>
          </cell>
          <cell r="E2526">
            <v>8145</v>
          </cell>
          <cell r="F2526">
            <v>6853</v>
          </cell>
          <cell r="G2526">
            <v>6290</v>
          </cell>
        </row>
        <row r="2527">
          <cell r="A2527" t="str">
            <v>17SUR07COM</v>
          </cell>
          <cell r="B2527" t="str">
            <v>SUR07COM</v>
          </cell>
          <cell r="C2527">
            <v>17</v>
          </cell>
          <cell r="D2527">
            <v>68.47</v>
          </cell>
          <cell r="E2527">
            <v>8159</v>
          </cell>
          <cell r="F2527">
            <v>6863</v>
          </cell>
          <cell r="G2527">
            <v>6298</v>
          </cell>
        </row>
        <row r="2528">
          <cell r="A2528" t="str">
            <v>18SUR07COM</v>
          </cell>
          <cell r="B2528" t="str">
            <v>SUR07COM</v>
          </cell>
          <cell r="C2528">
            <v>18</v>
          </cell>
          <cell r="D2528">
            <v>68.06</v>
          </cell>
          <cell r="E2528">
            <v>8174</v>
          </cell>
          <cell r="F2528">
            <v>6873</v>
          </cell>
          <cell r="G2528">
            <v>6307</v>
          </cell>
        </row>
        <row r="2529">
          <cell r="A2529" t="str">
            <v>19SUR07COM</v>
          </cell>
          <cell r="B2529" t="str">
            <v>SUR07COM</v>
          </cell>
          <cell r="C2529">
            <v>19</v>
          </cell>
          <cell r="D2529">
            <v>67.650000000000006</v>
          </cell>
          <cell r="E2529">
            <v>8189</v>
          </cell>
          <cell r="F2529">
            <v>6884</v>
          </cell>
          <cell r="G2529">
            <v>6317</v>
          </cell>
        </row>
        <row r="2530">
          <cell r="A2530" t="str">
            <v>20SUR07COM</v>
          </cell>
          <cell r="B2530" t="str">
            <v>SUR07COM</v>
          </cell>
          <cell r="C2530">
            <v>20</v>
          </cell>
          <cell r="D2530">
            <v>67.22</v>
          </cell>
          <cell r="E2530">
            <v>8205</v>
          </cell>
          <cell r="F2530">
            <v>6895</v>
          </cell>
          <cell r="G2530">
            <v>6327</v>
          </cell>
        </row>
        <row r="2531">
          <cell r="A2531" t="str">
            <v>21SUR07COM</v>
          </cell>
          <cell r="B2531" t="str">
            <v>SUR07COM</v>
          </cell>
          <cell r="C2531">
            <v>21</v>
          </cell>
          <cell r="D2531">
            <v>66.790000000000006</v>
          </cell>
          <cell r="E2531">
            <v>8221</v>
          </cell>
          <cell r="F2531">
            <v>6906</v>
          </cell>
          <cell r="G2531">
            <v>6337</v>
          </cell>
        </row>
        <row r="2532">
          <cell r="A2532" t="str">
            <v>22SUR07COM</v>
          </cell>
          <cell r="B2532" t="str">
            <v>SUR07COM</v>
          </cell>
          <cell r="C2532">
            <v>22</v>
          </cell>
          <cell r="D2532">
            <v>66.349999999999994</v>
          </cell>
          <cell r="E2532">
            <v>8238</v>
          </cell>
          <cell r="F2532">
            <v>6918</v>
          </cell>
          <cell r="G2532">
            <v>6348</v>
          </cell>
        </row>
        <row r="2533">
          <cell r="A2533" t="str">
            <v>23SUR07COM</v>
          </cell>
          <cell r="B2533" t="str">
            <v>SUR07COM</v>
          </cell>
          <cell r="C2533">
            <v>23</v>
          </cell>
          <cell r="D2533">
            <v>65.900000000000006</v>
          </cell>
          <cell r="E2533">
            <v>8256</v>
          </cell>
          <cell r="F2533">
            <v>6931</v>
          </cell>
          <cell r="G2533">
            <v>6359</v>
          </cell>
        </row>
        <row r="2534">
          <cell r="A2534" t="str">
            <v>24SUR07COM</v>
          </cell>
          <cell r="B2534" t="str">
            <v>SUR07COM</v>
          </cell>
          <cell r="C2534">
            <v>24</v>
          </cell>
          <cell r="D2534">
            <v>65.44</v>
          </cell>
          <cell r="E2534">
            <v>8276</v>
          </cell>
          <cell r="F2534">
            <v>6945</v>
          </cell>
          <cell r="G2534">
            <v>6371</v>
          </cell>
        </row>
        <row r="2535">
          <cell r="A2535" t="str">
            <v>25SUR07COM</v>
          </cell>
          <cell r="B2535" t="str">
            <v>SUR07COM</v>
          </cell>
          <cell r="C2535">
            <v>25</v>
          </cell>
          <cell r="D2535">
            <v>64.98</v>
          </cell>
          <cell r="E2535">
            <v>8296</v>
          </cell>
          <cell r="F2535">
            <v>6959</v>
          </cell>
          <cell r="G2535">
            <v>6384</v>
          </cell>
        </row>
        <row r="2536">
          <cell r="A2536" t="str">
            <v>26SUR07COM</v>
          </cell>
          <cell r="B2536" t="str">
            <v>SUR07COM</v>
          </cell>
          <cell r="C2536">
            <v>26</v>
          </cell>
          <cell r="D2536">
            <v>64.510000000000005</v>
          </cell>
          <cell r="E2536">
            <v>8319</v>
          </cell>
          <cell r="F2536">
            <v>6975</v>
          </cell>
          <cell r="G2536">
            <v>6397</v>
          </cell>
        </row>
        <row r="2537">
          <cell r="A2537" t="str">
            <v>27SUR07COM</v>
          </cell>
          <cell r="B2537" t="str">
            <v>SUR07COM</v>
          </cell>
          <cell r="C2537">
            <v>27</v>
          </cell>
          <cell r="D2537">
            <v>64.03</v>
          </cell>
          <cell r="E2537">
            <v>8343</v>
          </cell>
          <cell r="F2537">
            <v>6991</v>
          </cell>
          <cell r="G2537">
            <v>6410</v>
          </cell>
        </row>
        <row r="2538">
          <cell r="A2538" t="str">
            <v>28SUR07COM</v>
          </cell>
          <cell r="B2538" t="str">
            <v>SUR07COM</v>
          </cell>
          <cell r="C2538">
            <v>28</v>
          </cell>
          <cell r="D2538">
            <v>63.55</v>
          </cell>
          <cell r="E2538">
            <v>8369</v>
          </cell>
          <cell r="F2538">
            <v>7009</v>
          </cell>
          <cell r="G2538">
            <v>6424</v>
          </cell>
        </row>
        <row r="2539">
          <cell r="A2539" t="str">
            <v>29SUR07COM</v>
          </cell>
          <cell r="B2539" t="str">
            <v>SUR07COM</v>
          </cell>
          <cell r="C2539">
            <v>29</v>
          </cell>
          <cell r="D2539">
            <v>63.06</v>
          </cell>
          <cell r="E2539">
            <v>8398</v>
          </cell>
          <cell r="F2539">
            <v>7028</v>
          </cell>
          <cell r="G2539">
            <v>6439</v>
          </cell>
        </row>
        <row r="2540">
          <cell r="A2540" t="str">
            <v>30SUR07COM</v>
          </cell>
          <cell r="B2540" t="str">
            <v>SUR07COM</v>
          </cell>
          <cell r="C2540">
            <v>30</v>
          </cell>
          <cell r="D2540">
            <v>62.53</v>
          </cell>
          <cell r="E2540">
            <v>8430</v>
          </cell>
          <cell r="F2540">
            <v>7049</v>
          </cell>
          <cell r="G2540">
            <v>6454</v>
          </cell>
        </row>
        <row r="2541">
          <cell r="A2541" t="str">
            <v>31SUR07COM</v>
          </cell>
          <cell r="B2541" t="str">
            <v>SUR07COM</v>
          </cell>
          <cell r="C2541">
            <v>31</v>
          </cell>
          <cell r="D2541">
            <v>62.06</v>
          </cell>
          <cell r="E2541">
            <v>8465</v>
          </cell>
          <cell r="F2541">
            <v>7072</v>
          </cell>
          <cell r="G2541">
            <v>6469</v>
          </cell>
        </row>
        <row r="2542">
          <cell r="A2542" t="str">
            <v>32SUR07COM</v>
          </cell>
          <cell r="B2542" t="str">
            <v>SUR07COM</v>
          </cell>
          <cell r="C2542">
            <v>32</v>
          </cell>
          <cell r="D2542">
            <v>61.56</v>
          </cell>
          <cell r="E2542">
            <v>8503</v>
          </cell>
          <cell r="F2542">
            <v>7097</v>
          </cell>
          <cell r="G2542">
            <v>6486</v>
          </cell>
        </row>
        <row r="2543">
          <cell r="A2543" t="str">
            <v>33SUR07COM</v>
          </cell>
          <cell r="B2543" t="str">
            <v>SUR07COM</v>
          </cell>
          <cell r="C2543">
            <v>33</v>
          </cell>
          <cell r="D2543">
            <v>61.04</v>
          </cell>
          <cell r="E2543">
            <v>8546</v>
          </cell>
          <cell r="F2543">
            <v>7124</v>
          </cell>
          <cell r="G2543">
            <v>6502</v>
          </cell>
        </row>
        <row r="2544">
          <cell r="A2544" t="str">
            <v>34SUR07COM</v>
          </cell>
          <cell r="B2544" t="str">
            <v>SUR07COM</v>
          </cell>
          <cell r="C2544">
            <v>34</v>
          </cell>
          <cell r="D2544">
            <v>60.05</v>
          </cell>
          <cell r="E2544">
            <v>8594</v>
          </cell>
          <cell r="F2544">
            <v>7154</v>
          </cell>
          <cell r="G2544">
            <v>6528</v>
          </cell>
        </row>
        <row r="2545">
          <cell r="A2545" t="str">
            <v>35SUR07COM</v>
          </cell>
          <cell r="B2545" t="str">
            <v>SUR07COM</v>
          </cell>
          <cell r="C2545">
            <v>35</v>
          </cell>
          <cell r="D2545">
            <v>59.01</v>
          </cell>
          <cell r="E2545">
            <v>8647</v>
          </cell>
          <cell r="F2545">
            <v>7186</v>
          </cell>
          <cell r="G2545">
            <v>6557</v>
          </cell>
        </row>
        <row r="2546">
          <cell r="A2546" t="str">
            <v>36SUR07COM</v>
          </cell>
          <cell r="B2546" t="str">
            <v>SUR07COM</v>
          </cell>
          <cell r="C2546">
            <v>36</v>
          </cell>
          <cell r="D2546">
            <v>57.96</v>
          </cell>
          <cell r="E2546">
            <v>8706</v>
          </cell>
          <cell r="F2546">
            <v>7222</v>
          </cell>
          <cell r="G2546">
            <v>6589</v>
          </cell>
        </row>
        <row r="2547">
          <cell r="A2547" t="str">
            <v>37SUR07COM</v>
          </cell>
          <cell r="B2547" t="str">
            <v>SUR07COM</v>
          </cell>
          <cell r="C2547">
            <v>37</v>
          </cell>
          <cell r="D2547">
            <v>56.9</v>
          </cell>
          <cell r="E2547">
            <v>8772</v>
          </cell>
          <cell r="F2547">
            <v>7260</v>
          </cell>
          <cell r="G2547">
            <v>6623</v>
          </cell>
        </row>
        <row r="2548">
          <cell r="A2548" t="str">
            <v>38SUR07COM</v>
          </cell>
          <cell r="B2548" t="str">
            <v>SUR07COM</v>
          </cell>
          <cell r="C2548">
            <v>38</v>
          </cell>
          <cell r="D2548">
            <v>55.83</v>
          </cell>
          <cell r="E2548">
            <v>8845</v>
          </cell>
          <cell r="F2548">
            <v>7303</v>
          </cell>
          <cell r="G2548">
            <v>6660</v>
          </cell>
        </row>
        <row r="2549">
          <cell r="A2549" t="str">
            <v>39SUR07COM</v>
          </cell>
          <cell r="B2549" t="str">
            <v>SUR07COM</v>
          </cell>
          <cell r="C2549">
            <v>39</v>
          </cell>
          <cell r="D2549">
            <v>54.76</v>
          </cell>
          <cell r="E2549">
            <v>8927</v>
          </cell>
          <cell r="F2549">
            <v>7350</v>
          </cell>
          <cell r="G2549">
            <v>6698</v>
          </cell>
        </row>
        <row r="2550">
          <cell r="A2550" t="str">
            <v>40SUR07COM</v>
          </cell>
          <cell r="B2550" t="str">
            <v>SUR07COM</v>
          </cell>
          <cell r="C2550">
            <v>40</v>
          </cell>
          <cell r="D2550">
            <v>53.69</v>
          </cell>
          <cell r="E2550">
            <v>9018</v>
          </cell>
          <cell r="F2550">
            <v>7401</v>
          </cell>
          <cell r="G2550">
            <v>6738</v>
          </cell>
        </row>
        <row r="2551">
          <cell r="A2551" t="str">
            <v>41SUR07COM</v>
          </cell>
          <cell r="B2551" t="str">
            <v>SUR07COM</v>
          </cell>
          <cell r="C2551">
            <v>41</v>
          </cell>
          <cell r="D2551">
            <v>52.62</v>
          </cell>
          <cell r="E2551">
            <v>9120</v>
          </cell>
          <cell r="F2551">
            <v>7458</v>
          </cell>
          <cell r="G2551">
            <v>6780</v>
          </cell>
        </row>
        <row r="2552">
          <cell r="A2552" t="str">
            <v>42SUR07COM</v>
          </cell>
          <cell r="B2552" t="str">
            <v>SUR07COM</v>
          </cell>
          <cell r="C2552">
            <v>42</v>
          </cell>
          <cell r="D2552">
            <v>51.57</v>
          </cell>
          <cell r="E2552">
            <v>9234</v>
          </cell>
          <cell r="F2552">
            <v>7520</v>
          </cell>
          <cell r="G2552">
            <v>6823</v>
          </cell>
        </row>
        <row r="2553">
          <cell r="A2553" t="str">
            <v>43SUR07COM</v>
          </cell>
          <cell r="B2553" t="str">
            <v>SUR07COM</v>
          </cell>
          <cell r="C2553">
            <v>43</v>
          </cell>
          <cell r="D2553">
            <v>50.51</v>
          </cell>
          <cell r="E2553">
            <v>9362</v>
          </cell>
          <cell r="F2553">
            <v>7588</v>
          </cell>
          <cell r="G2553">
            <v>6867</v>
          </cell>
        </row>
        <row r="2554">
          <cell r="A2554" t="str">
            <v>44SUR07COM</v>
          </cell>
          <cell r="B2554" t="str">
            <v>SUR07COM</v>
          </cell>
          <cell r="C2554">
            <v>44</v>
          </cell>
          <cell r="D2554">
            <v>49.47</v>
          </cell>
          <cell r="E2554">
            <v>9505</v>
          </cell>
          <cell r="F2554">
            <v>7663</v>
          </cell>
          <cell r="G2554">
            <v>6912</v>
          </cell>
        </row>
        <row r="2555">
          <cell r="A2555" t="str">
            <v>45SUR07COM</v>
          </cell>
          <cell r="B2555" t="str">
            <v>SUR07COM</v>
          </cell>
          <cell r="C2555">
            <v>45</v>
          </cell>
          <cell r="D2555">
            <v>48.44</v>
          </cell>
          <cell r="E2555">
            <v>9666</v>
          </cell>
          <cell r="F2555">
            <v>7746</v>
          </cell>
          <cell r="G2555">
            <v>6957</v>
          </cell>
        </row>
        <row r="2556">
          <cell r="A2556" t="str">
            <v>5SUR08COM</v>
          </cell>
          <cell r="B2556" t="str">
            <v>SUR08COM</v>
          </cell>
          <cell r="C2556">
            <v>5</v>
          </cell>
          <cell r="D2556">
            <v>72.63</v>
          </cell>
          <cell r="E2556">
            <v>8011</v>
          </cell>
          <cell r="F2556">
            <v>6771</v>
          </cell>
          <cell r="G2556">
            <v>6226</v>
          </cell>
        </row>
        <row r="2557">
          <cell r="A2557" t="str">
            <v>6SUR08COM</v>
          </cell>
          <cell r="B2557" t="str">
            <v>SUR08COM</v>
          </cell>
          <cell r="C2557">
            <v>6</v>
          </cell>
          <cell r="D2557">
            <v>72.34</v>
          </cell>
          <cell r="E2557">
            <v>8020</v>
          </cell>
          <cell r="F2557">
            <v>6776</v>
          </cell>
          <cell r="G2557">
            <v>6230</v>
          </cell>
        </row>
        <row r="2558">
          <cell r="A2558" t="str">
            <v>7SUR08COM</v>
          </cell>
          <cell r="B2558" t="str">
            <v>SUR08COM</v>
          </cell>
          <cell r="C2558">
            <v>7</v>
          </cell>
          <cell r="D2558">
            <v>72.040000000000006</v>
          </cell>
          <cell r="E2558">
            <v>8030</v>
          </cell>
          <cell r="F2558">
            <v>6782</v>
          </cell>
          <cell r="G2558">
            <v>6234</v>
          </cell>
        </row>
        <row r="2559">
          <cell r="A2559" t="str">
            <v>8SUR08COM</v>
          </cell>
          <cell r="B2559" t="str">
            <v>SUR08COM</v>
          </cell>
          <cell r="C2559">
            <v>8</v>
          </cell>
          <cell r="D2559">
            <v>71.72</v>
          </cell>
          <cell r="E2559">
            <v>8041</v>
          </cell>
          <cell r="F2559">
            <v>6788</v>
          </cell>
          <cell r="G2559">
            <v>6238</v>
          </cell>
        </row>
        <row r="2560">
          <cell r="A2560" t="str">
            <v>9SUR08COM</v>
          </cell>
          <cell r="B2560" t="str">
            <v>SUR08COM</v>
          </cell>
          <cell r="C2560">
            <v>9</v>
          </cell>
          <cell r="D2560">
            <v>71.400000000000006</v>
          </cell>
          <cell r="E2560">
            <v>8053</v>
          </cell>
          <cell r="F2560">
            <v>6795</v>
          </cell>
          <cell r="G2560">
            <v>6243</v>
          </cell>
        </row>
        <row r="2561">
          <cell r="A2561" t="str">
            <v>10SUR08COM</v>
          </cell>
          <cell r="B2561" t="str">
            <v>SUR08COM</v>
          </cell>
          <cell r="C2561">
            <v>10</v>
          </cell>
          <cell r="D2561">
            <v>71.069999999999993</v>
          </cell>
          <cell r="E2561">
            <v>8065</v>
          </cell>
          <cell r="F2561">
            <v>6802</v>
          </cell>
          <cell r="G2561">
            <v>6248</v>
          </cell>
        </row>
        <row r="2562">
          <cell r="A2562" t="str">
            <v>11SUR08COM</v>
          </cell>
          <cell r="B2562" t="str">
            <v>SUR08COM</v>
          </cell>
          <cell r="C2562">
            <v>11</v>
          </cell>
          <cell r="D2562">
            <v>70.73</v>
          </cell>
          <cell r="E2562">
            <v>8077</v>
          </cell>
          <cell r="F2562">
            <v>6810</v>
          </cell>
          <cell r="G2562">
            <v>6254</v>
          </cell>
        </row>
        <row r="2563">
          <cell r="A2563" t="str">
            <v>12SUR08COM</v>
          </cell>
          <cell r="B2563" t="str">
            <v>SUR08COM</v>
          </cell>
          <cell r="C2563">
            <v>12</v>
          </cell>
          <cell r="D2563">
            <v>70.37</v>
          </cell>
          <cell r="E2563">
            <v>8090</v>
          </cell>
          <cell r="F2563">
            <v>6818</v>
          </cell>
          <cell r="G2563">
            <v>6260</v>
          </cell>
        </row>
        <row r="2564">
          <cell r="A2564" t="str">
            <v>13SUR08COM</v>
          </cell>
          <cell r="B2564" t="str">
            <v>SUR08COM</v>
          </cell>
          <cell r="C2564">
            <v>13</v>
          </cell>
          <cell r="D2564">
            <v>70.010000000000005</v>
          </cell>
          <cell r="E2564">
            <v>8103</v>
          </cell>
          <cell r="F2564">
            <v>6826</v>
          </cell>
          <cell r="G2564">
            <v>6267</v>
          </cell>
        </row>
        <row r="2565">
          <cell r="A2565" t="str">
            <v>14SUR08COM</v>
          </cell>
          <cell r="B2565" t="str">
            <v>SUR08COM</v>
          </cell>
          <cell r="C2565">
            <v>14</v>
          </cell>
          <cell r="D2565">
            <v>69.64</v>
          </cell>
          <cell r="E2565">
            <v>8117</v>
          </cell>
          <cell r="F2565">
            <v>6835</v>
          </cell>
          <cell r="G2565">
            <v>6274</v>
          </cell>
        </row>
        <row r="2566">
          <cell r="A2566" t="str">
            <v>15SUR08COM</v>
          </cell>
          <cell r="B2566" t="str">
            <v>SUR08COM</v>
          </cell>
          <cell r="C2566">
            <v>15</v>
          </cell>
          <cell r="D2566">
            <v>69.260000000000005</v>
          </cell>
          <cell r="E2566">
            <v>8131</v>
          </cell>
          <cell r="F2566">
            <v>6844</v>
          </cell>
          <cell r="G2566">
            <v>6282</v>
          </cell>
        </row>
        <row r="2567">
          <cell r="A2567" t="str">
            <v>16SUR08COM</v>
          </cell>
          <cell r="B2567" t="str">
            <v>SUR08COM</v>
          </cell>
          <cell r="C2567">
            <v>16</v>
          </cell>
          <cell r="D2567">
            <v>68.87</v>
          </cell>
          <cell r="E2567">
            <v>8145</v>
          </cell>
          <cell r="F2567">
            <v>6853</v>
          </cell>
          <cell r="G2567">
            <v>6290</v>
          </cell>
        </row>
        <row r="2568">
          <cell r="A2568" t="str">
            <v>17SUR08COM</v>
          </cell>
          <cell r="B2568" t="str">
            <v>SUR08COM</v>
          </cell>
          <cell r="C2568">
            <v>17</v>
          </cell>
          <cell r="D2568">
            <v>68.47</v>
          </cell>
          <cell r="E2568">
            <v>8159</v>
          </cell>
          <cell r="F2568">
            <v>6863</v>
          </cell>
          <cell r="G2568">
            <v>6298</v>
          </cell>
        </row>
        <row r="2569">
          <cell r="A2569" t="str">
            <v>18SUR08COM</v>
          </cell>
          <cell r="B2569" t="str">
            <v>SUR08COM</v>
          </cell>
          <cell r="C2569">
            <v>18</v>
          </cell>
          <cell r="D2569">
            <v>68.06</v>
          </cell>
          <cell r="E2569">
            <v>8174</v>
          </cell>
          <cell r="F2569">
            <v>6873</v>
          </cell>
          <cell r="G2569">
            <v>6307</v>
          </cell>
        </row>
        <row r="2570">
          <cell r="A2570" t="str">
            <v>19SUR08COM</v>
          </cell>
          <cell r="B2570" t="str">
            <v>SUR08COM</v>
          </cell>
          <cell r="C2570">
            <v>19</v>
          </cell>
          <cell r="D2570">
            <v>67.650000000000006</v>
          </cell>
          <cell r="E2570">
            <v>8189</v>
          </cell>
          <cell r="F2570">
            <v>6884</v>
          </cell>
          <cell r="G2570">
            <v>6317</v>
          </cell>
        </row>
        <row r="2571">
          <cell r="A2571" t="str">
            <v>20SUR08COM</v>
          </cell>
          <cell r="B2571" t="str">
            <v>SUR08COM</v>
          </cell>
          <cell r="C2571">
            <v>20</v>
          </cell>
          <cell r="D2571">
            <v>67.22</v>
          </cell>
          <cell r="E2571">
            <v>8205</v>
          </cell>
          <cell r="F2571">
            <v>6895</v>
          </cell>
          <cell r="G2571">
            <v>6327</v>
          </cell>
        </row>
        <row r="2572">
          <cell r="A2572" t="str">
            <v>21SUR08COM</v>
          </cell>
          <cell r="B2572" t="str">
            <v>SUR08COM</v>
          </cell>
          <cell r="C2572">
            <v>21</v>
          </cell>
          <cell r="D2572">
            <v>66.790000000000006</v>
          </cell>
          <cell r="E2572">
            <v>8221</v>
          </cell>
          <cell r="F2572">
            <v>6906</v>
          </cell>
          <cell r="G2572">
            <v>6337</v>
          </cell>
        </row>
        <row r="2573">
          <cell r="A2573" t="str">
            <v>22SUR08COM</v>
          </cell>
          <cell r="B2573" t="str">
            <v>SUR08COM</v>
          </cell>
          <cell r="C2573">
            <v>22</v>
          </cell>
          <cell r="D2573">
            <v>66.349999999999994</v>
          </cell>
          <cell r="E2573">
            <v>8238</v>
          </cell>
          <cell r="F2573">
            <v>6918</v>
          </cell>
          <cell r="G2573">
            <v>6348</v>
          </cell>
        </row>
        <row r="2574">
          <cell r="A2574" t="str">
            <v>23SUR08COM</v>
          </cell>
          <cell r="B2574" t="str">
            <v>SUR08COM</v>
          </cell>
          <cell r="C2574">
            <v>23</v>
          </cell>
          <cell r="D2574">
            <v>65.900000000000006</v>
          </cell>
          <cell r="E2574">
            <v>8256</v>
          </cell>
          <cell r="F2574">
            <v>6931</v>
          </cell>
          <cell r="G2574">
            <v>6359</v>
          </cell>
        </row>
        <row r="2575">
          <cell r="A2575" t="str">
            <v>24SUR08COM</v>
          </cell>
          <cell r="B2575" t="str">
            <v>SUR08COM</v>
          </cell>
          <cell r="C2575">
            <v>24</v>
          </cell>
          <cell r="D2575">
            <v>65.44</v>
          </cell>
          <cell r="E2575">
            <v>8276</v>
          </cell>
          <cell r="F2575">
            <v>6945</v>
          </cell>
          <cell r="G2575">
            <v>6371</v>
          </cell>
        </row>
        <row r="2576">
          <cell r="A2576" t="str">
            <v>25SUR08COM</v>
          </cell>
          <cell r="B2576" t="str">
            <v>SUR08COM</v>
          </cell>
          <cell r="C2576">
            <v>25</v>
          </cell>
          <cell r="D2576">
            <v>64.98</v>
          </cell>
          <cell r="E2576">
            <v>8296</v>
          </cell>
          <cell r="F2576">
            <v>6959</v>
          </cell>
          <cell r="G2576">
            <v>6384</v>
          </cell>
        </row>
        <row r="2577">
          <cell r="A2577" t="str">
            <v>26SUR08COM</v>
          </cell>
          <cell r="B2577" t="str">
            <v>SUR08COM</v>
          </cell>
          <cell r="C2577">
            <v>26</v>
          </cell>
          <cell r="D2577">
            <v>64.510000000000005</v>
          </cell>
          <cell r="E2577">
            <v>8319</v>
          </cell>
          <cell r="F2577">
            <v>6975</v>
          </cell>
          <cell r="G2577">
            <v>6397</v>
          </cell>
        </row>
        <row r="2578">
          <cell r="A2578" t="str">
            <v>27SUR08COM</v>
          </cell>
          <cell r="B2578" t="str">
            <v>SUR08COM</v>
          </cell>
          <cell r="C2578">
            <v>27</v>
          </cell>
          <cell r="D2578">
            <v>64.03</v>
          </cell>
          <cell r="E2578">
            <v>8343</v>
          </cell>
          <cell r="F2578">
            <v>6991</v>
          </cell>
          <cell r="G2578">
            <v>6410</v>
          </cell>
        </row>
        <row r="2579">
          <cell r="A2579" t="str">
            <v>28SUR08COM</v>
          </cell>
          <cell r="B2579" t="str">
            <v>SUR08COM</v>
          </cell>
          <cell r="C2579">
            <v>28</v>
          </cell>
          <cell r="D2579">
            <v>63.55</v>
          </cell>
          <cell r="E2579">
            <v>8369</v>
          </cell>
          <cell r="F2579">
            <v>7009</v>
          </cell>
          <cell r="G2579">
            <v>6424</v>
          </cell>
        </row>
        <row r="2580">
          <cell r="A2580" t="str">
            <v>29SUR08COM</v>
          </cell>
          <cell r="B2580" t="str">
            <v>SUR08COM</v>
          </cell>
          <cell r="C2580">
            <v>29</v>
          </cell>
          <cell r="D2580">
            <v>63.06</v>
          </cell>
          <cell r="E2580">
            <v>8398</v>
          </cell>
          <cell r="F2580">
            <v>7028</v>
          </cell>
          <cell r="G2580">
            <v>6439</v>
          </cell>
        </row>
        <row r="2581">
          <cell r="A2581" t="str">
            <v>30SUR08COM</v>
          </cell>
          <cell r="B2581" t="str">
            <v>SUR08COM</v>
          </cell>
          <cell r="C2581">
            <v>30</v>
          </cell>
          <cell r="D2581">
            <v>62.53</v>
          </cell>
          <cell r="E2581">
            <v>8430</v>
          </cell>
          <cell r="F2581">
            <v>7049</v>
          </cell>
          <cell r="G2581">
            <v>6454</v>
          </cell>
        </row>
        <row r="2582">
          <cell r="A2582" t="str">
            <v>31SUR08COM</v>
          </cell>
          <cell r="B2582" t="str">
            <v>SUR08COM</v>
          </cell>
          <cell r="C2582">
            <v>31</v>
          </cell>
          <cell r="D2582">
            <v>62.06</v>
          </cell>
          <cell r="E2582">
            <v>8465</v>
          </cell>
          <cell r="F2582">
            <v>7072</v>
          </cell>
          <cell r="G2582">
            <v>6469</v>
          </cell>
        </row>
        <row r="2583">
          <cell r="A2583" t="str">
            <v>32SUR08COM</v>
          </cell>
          <cell r="B2583" t="str">
            <v>SUR08COM</v>
          </cell>
          <cell r="C2583">
            <v>32</v>
          </cell>
          <cell r="D2583">
            <v>61.56</v>
          </cell>
          <cell r="E2583">
            <v>8503</v>
          </cell>
          <cell r="F2583">
            <v>7097</v>
          </cell>
          <cell r="G2583">
            <v>6486</v>
          </cell>
        </row>
        <row r="2584">
          <cell r="A2584" t="str">
            <v>33SUR08COM</v>
          </cell>
          <cell r="B2584" t="str">
            <v>SUR08COM</v>
          </cell>
          <cell r="C2584">
            <v>33</v>
          </cell>
          <cell r="D2584">
            <v>61.04</v>
          </cell>
          <cell r="E2584">
            <v>8546</v>
          </cell>
          <cell r="F2584">
            <v>7124</v>
          </cell>
          <cell r="G2584">
            <v>6502</v>
          </cell>
        </row>
        <row r="2585">
          <cell r="A2585" t="str">
            <v>34SUR08COM</v>
          </cell>
          <cell r="B2585" t="str">
            <v>SUR08COM</v>
          </cell>
          <cell r="C2585">
            <v>34</v>
          </cell>
          <cell r="D2585">
            <v>60.05</v>
          </cell>
          <cell r="E2585">
            <v>8594</v>
          </cell>
          <cell r="F2585">
            <v>7154</v>
          </cell>
          <cell r="G2585">
            <v>6528</v>
          </cell>
        </row>
        <row r="2586">
          <cell r="A2586" t="str">
            <v>35SUR08COM</v>
          </cell>
          <cell r="B2586" t="str">
            <v>SUR08COM</v>
          </cell>
          <cell r="C2586">
            <v>35</v>
          </cell>
          <cell r="D2586">
            <v>59.01</v>
          </cell>
          <cell r="E2586">
            <v>8647</v>
          </cell>
          <cell r="F2586">
            <v>7186</v>
          </cell>
          <cell r="G2586">
            <v>6557</v>
          </cell>
        </row>
        <row r="2587">
          <cell r="A2587" t="str">
            <v>36SUR08COM</v>
          </cell>
          <cell r="B2587" t="str">
            <v>SUR08COM</v>
          </cell>
          <cell r="C2587">
            <v>36</v>
          </cell>
          <cell r="D2587">
            <v>57.96</v>
          </cell>
          <cell r="E2587">
            <v>8706</v>
          </cell>
          <cell r="F2587">
            <v>7222</v>
          </cell>
          <cell r="G2587">
            <v>6589</v>
          </cell>
        </row>
        <row r="2588">
          <cell r="A2588" t="str">
            <v>37SUR08COM</v>
          </cell>
          <cell r="B2588" t="str">
            <v>SUR08COM</v>
          </cell>
          <cell r="C2588">
            <v>37</v>
          </cell>
          <cell r="D2588">
            <v>56.9</v>
          </cell>
          <cell r="E2588">
            <v>8772</v>
          </cell>
          <cell r="F2588">
            <v>7260</v>
          </cell>
          <cell r="G2588">
            <v>6623</v>
          </cell>
        </row>
        <row r="2589">
          <cell r="A2589" t="str">
            <v>38SUR08COM</v>
          </cell>
          <cell r="B2589" t="str">
            <v>SUR08COM</v>
          </cell>
          <cell r="C2589">
            <v>38</v>
          </cell>
          <cell r="D2589">
            <v>55.83</v>
          </cell>
          <cell r="E2589">
            <v>8845</v>
          </cell>
          <cell r="F2589">
            <v>7303</v>
          </cell>
          <cell r="G2589">
            <v>6660</v>
          </cell>
        </row>
        <row r="2590">
          <cell r="A2590" t="str">
            <v>39SUR08COM</v>
          </cell>
          <cell r="B2590" t="str">
            <v>SUR08COM</v>
          </cell>
          <cell r="C2590">
            <v>39</v>
          </cell>
          <cell r="D2590">
            <v>54.76</v>
          </cell>
          <cell r="E2590">
            <v>8927</v>
          </cell>
          <cell r="F2590">
            <v>7350</v>
          </cell>
          <cell r="G2590">
            <v>6698</v>
          </cell>
        </row>
        <row r="2591">
          <cell r="A2591" t="str">
            <v>40SUR08COM</v>
          </cell>
          <cell r="B2591" t="str">
            <v>SUR08COM</v>
          </cell>
          <cell r="C2591">
            <v>40</v>
          </cell>
          <cell r="D2591">
            <v>53.69</v>
          </cell>
          <cell r="E2591">
            <v>9018</v>
          </cell>
          <cell r="F2591">
            <v>7401</v>
          </cell>
          <cell r="G2591">
            <v>6738</v>
          </cell>
        </row>
        <row r="2592">
          <cell r="A2592" t="str">
            <v>41SUR08COM</v>
          </cell>
          <cell r="B2592" t="str">
            <v>SUR08COM</v>
          </cell>
          <cell r="C2592">
            <v>41</v>
          </cell>
          <cell r="D2592">
            <v>52.62</v>
          </cell>
          <cell r="E2592">
            <v>9120</v>
          </cell>
          <cell r="F2592">
            <v>7458</v>
          </cell>
          <cell r="G2592">
            <v>6780</v>
          </cell>
        </row>
        <row r="2593">
          <cell r="A2593" t="str">
            <v>42SUR08COM</v>
          </cell>
          <cell r="B2593" t="str">
            <v>SUR08COM</v>
          </cell>
          <cell r="C2593">
            <v>42</v>
          </cell>
          <cell r="D2593">
            <v>51.57</v>
          </cell>
          <cell r="E2593">
            <v>9234</v>
          </cell>
          <cell r="F2593">
            <v>7520</v>
          </cell>
          <cell r="G2593">
            <v>6823</v>
          </cell>
        </row>
        <row r="2594">
          <cell r="A2594" t="str">
            <v>43SUR08COM</v>
          </cell>
          <cell r="B2594" t="str">
            <v>SUR08COM</v>
          </cell>
          <cell r="C2594">
            <v>43</v>
          </cell>
          <cell r="D2594">
            <v>50.51</v>
          </cell>
          <cell r="E2594">
            <v>9362</v>
          </cell>
          <cell r="F2594">
            <v>7588</v>
          </cell>
          <cell r="G2594">
            <v>6867</v>
          </cell>
        </row>
        <row r="2595">
          <cell r="A2595" t="str">
            <v>44SUR08COM</v>
          </cell>
          <cell r="B2595" t="str">
            <v>SUR08COM</v>
          </cell>
          <cell r="C2595">
            <v>44</v>
          </cell>
          <cell r="D2595">
            <v>49.47</v>
          </cell>
          <cell r="E2595">
            <v>9505</v>
          </cell>
          <cell r="F2595">
            <v>7663</v>
          </cell>
          <cell r="G2595">
            <v>6912</v>
          </cell>
        </row>
        <row r="2596">
          <cell r="A2596" t="str">
            <v>45SUR08COM</v>
          </cell>
          <cell r="B2596" t="str">
            <v>SUR08COM</v>
          </cell>
          <cell r="C2596">
            <v>45</v>
          </cell>
          <cell r="D2596">
            <v>48.44</v>
          </cell>
          <cell r="E2596">
            <v>9666</v>
          </cell>
          <cell r="F2596">
            <v>7746</v>
          </cell>
          <cell r="G2596">
            <v>6957</v>
          </cell>
        </row>
        <row r="2597">
          <cell r="A2597" t="str">
            <v>5WAR01</v>
          </cell>
          <cell r="B2597" t="str">
            <v>WAR01</v>
          </cell>
          <cell r="C2597">
            <v>5</v>
          </cell>
          <cell r="D2597">
            <v>49.76</v>
          </cell>
          <cell r="E2597">
            <v>11128</v>
          </cell>
          <cell r="F2597">
            <v>9411</v>
          </cell>
          <cell r="G2597">
            <v>8670</v>
          </cell>
        </row>
        <row r="2598">
          <cell r="A2598" t="str">
            <v>6WAR01</v>
          </cell>
          <cell r="B2598" t="str">
            <v>WAR01</v>
          </cell>
          <cell r="C2598">
            <v>6</v>
          </cell>
          <cell r="D2598">
            <v>49.69</v>
          </cell>
          <cell r="E2598">
            <v>11141</v>
          </cell>
          <cell r="F2598">
            <v>9418</v>
          </cell>
          <cell r="G2598">
            <v>8668</v>
          </cell>
        </row>
        <row r="2599">
          <cell r="A2599" t="str">
            <v>7WAR01</v>
          </cell>
          <cell r="B2599" t="str">
            <v>WAR01</v>
          </cell>
          <cell r="C2599">
            <v>7</v>
          </cell>
          <cell r="D2599">
            <v>49.59</v>
          </cell>
          <cell r="E2599">
            <v>11155</v>
          </cell>
          <cell r="F2599">
            <v>9426</v>
          </cell>
          <cell r="G2599">
            <v>8668</v>
          </cell>
        </row>
        <row r="2600">
          <cell r="A2600" t="str">
            <v>8WAR01</v>
          </cell>
          <cell r="B2600" t="str">
            <v>WAR01</v>
          </cell>
          <cell r="C2600">
            <v>8</v>
          </cell>
          <cell r="D2600">
            <v>49.47</v>
          </cell>
          <cell r="E2600">
            <v>11170</v>
          </cell>
          <cell r="F2600">
            <v>9434</v>
          </cell>
          <cell r="G2600">
            <v>8669</v>
          </cell>
        </row>
        <row r="2601">
          <cell r="A2601" t="str">
            <v>9WAR01</v>
          </cell>
          <cell r="B2601" t="str">
            <v>WAR01</v>
          </cell>
          <cell r="C2601">
            <v>9</v>
          </cell>
          <cell r="D2601">
            <v>49.32</v>
          </cell>
          <cell r="E2601">
            <v>11186</v>
          </cell>
          <cell r="F2601">
            <v>9444</v>
          </cell>
          <cell r="G2601">
            <v>8671</v>
          </cell>
        </row>
        <row r="2602">
          <cell r="A2602" t="str">
            <v>10WAR01</v>
          </cell>
          <cell r="B2602" t="str">
            <v>WAR01</v>
          </cell>
          <cell r="C2602">
            <v>10</v>
          </cell>
          <cell r="D2602">
            <v>49.15</v>
          </cell>
          <cell r="E2602">
            <v>11203</v>
          </cell>
          <cell r="F2602">
            <v>9454</v>
          </cell>
          <cell r="G2602">
            <v>8675</v>
          </cell>
        </row>
        <row r="2603">
          <cell r="A2603" t="str">
            <v>11WAR01</v>
          </cell>
          <cell r="B2603" t="str">
            <v>WAR01</v>
          </cell>
          <cell r="C2603">
            <v>11</v>
          </cell>
          <cell r="D2603">
            <v>48.96</v>
          </cell>
          <cell r="E2603">
            <v>11220</v>
          </cell>
          <cell r="F2603">
            <v>9464</v>
          </cell>
          <cell r="G2603">
            <v>8681</v>
          </cell>
        </row>
        <row r="2604">
          <cell r="A2604" t="str">
            <v>12WAR01</v>
          </cell>
          <cell r="B2604" t="str">
            <v>WAR01</v>
          </cell>
          <cell r="C2604">
            <v>12</v>
          </cell>
          <cell r="D2604">
            <v>48.75</v>
          </cell>
          <cell r="E2604">
            <v>11238</v>
          </cell>
          <cell r="F2604">
            <v>9475</v>
          </cell>
          <cell r="G2604">
            <v>8687</v>
          </cell>
        </row>
        <row r="2605">
          <cell r="A2605" t="str">
            <v>13WAR01</v>
          </cell>
          <cell r="B2605" t="str">
            <v>WAR01</v>
          </cell>
          <cell r="C2605">
            <v>13</v>
          </cell>
          <cell r="D2605">
            <v>48.52</v>
          </cell>
          <cell r="E2605">
            <v>11256</v>
          </cell>
          <cell r="F2605">
            <v>9487</v>
          </cell>
          <cell r="G2605">
            <v>8695</v>
          </cell>
        </row>
        <row r="2606">
          <cell r="A2606" t="str">
            <v>14WAR01</v>
          </cell>
          <cell r="B2606" t="str">
            <v>WAR01</v>
          </cell>
          <cell r="C2606">
            <v>14</v>
          </cell>
          <cell r="D2606">
            <v>48.28</v>
          </cell>
          <cell r="E2606">
            <v>11275</v>
          </cell>
          <cell r="F2606">
            <v>9499</v>
          </cell>
          <cell r="G2606">
            <v>8704</v>
          </cell>
        </row>
        <row r="2607">
          <cell r="A2607" t="str">
            <v>15WAR01</v>
          </cell>
          <cell r="B2607" t="str">
            <v>WAR01</v>
          </cell>
          <cell r="C2607">
            <v>15</v>
          </cell>
          <cell r="D2607">
            <v>48.02</v>
          </cell>
          <cell r="E2607">
            <v>11294</v>
          </cell>
          <cell r="F2607">
            <v>9511</v>
          </cell>
          <cell r="G2607">
            <v>8714</v>
          </cell>
        </row>
        <row r="2608">
          <cell r="A2608" t="str">
            <v>16WAR01</v>
          </cell>
          <cell r="B2608" t="str">
            <v>WAR01</v>
          </cell>
          <cell r="C2608">
            <v>16</v>
          </cell>
          <cell r="D2608">
            <v>47.75</v>
          </cell>
          <cell r="E2608">
            <v>11314</v>
          </cell>
          <cell r="F2608">
            <v>9524</v>
          </cell>
          <cell r="G2608">
            <v>8726</v>
          </cell>
        </row>
        <row r="2609">
          <cell r="A2609" t="str">
            <v>17WAR01</v>
          </cell>
          <cell r="B2609" t="str">
            <v>WAR01</v>
          </cell>
          <cell r="C2609">
            <v>17</v>
          </cell>
          <cell r="D2609">
            <v>47.46</v>
          </cell>
          <cell r="E2609">
            <v>11334</v>
          </cell>
          <cell r="F2609">
            <v>9537</v>
          </cell>
          <cell r="G2609">
            <v>8738</v>
          </cell>
        </row>
        <row r="2610">
          <cell r="A2610" t="str">
            <v>18WAR01</v>
          </cell>
          <cell r="B2610" t="str">
            <v>WAR01</v>
          </cell>
          <cell r="C2610">
            <v>18</v>
          </cell>
          <cell r="D2610">
            <v>47.17</v>
          </cell>
          <cell r="E2610">
            <v>11354</v>
          </cell>
          <cell r="F2610">
            <v>9551</v>
          </cell>
          <cell r="G2610">
            <v>8751</v>
          </cell>
        </row>
        <row r="2611">
          <cell r="A2611" t="str">
            <v>19WAR01</v>
          </cell>
          <cell r="B2611" t="str">
            <v>WAR01</v>
          </cell>
          <cell r="C2611">
            <v>19</v>
          </cell>
          <cell r="D2611">
            <v>46.86</v>
          </cell>
          <cell r="E2611">
            <v>11375</v>
          </cell>
          <cell r="F2611">
            <v>9566</v>
          </cell>
          <cell r="G2611">
            <v>8765</v>
          </cell>
        </row>
        <row r="2612">
          <cell r="A2612" t="str">
            <v>20WAR01</v>
          </cell>
          <cell r="B2612" t="str">
            <v>WAR01</v>
          </cell>
          <cell r="C2612">
            <v>20</v>
          </cell>
          <cell r="D2612">
            <v>46.55</v>
          </cell>
          <cell r="E2612">
            <v>11397</v>
          </cell>
          <cell r="F2612">
            <v>9581</v>
          </cell>
          <cell r="G2612">
            <v>8780</v>
          </cell>
        </row>
        <row r="2613">
          <cell r="A2613" t="str">
            <v>21WAR01</v>
          </cell>
          <cell r="B2613" t="str">
            <v>WAR01</v>
          </cell>
          <cell r="C2613">
            <v>21</v>
          </cell>
          <cell r="D2613">
            <v>46.23</v>
          </cell>
          <cell r="E2613">
            <v>11420</v>
          </cell>
          <cell r="F2613">
            <v>9596</v>
          </cell>
          <cell r="G2613">
            <v>8795</v>
          </cell>
        </row>
        <row r="2614">
          <cell r="A2614" t="str">
            <v>22WAR01</v>
          </cell>
          <cell r="B2614" t="str">
            <v>WAR01</v>
          </cell>
          <cell r="C2614">
            <v>22</v>
          </cell>
          <cell r="D2614">
            <v>45.91</v>
          </cell>
          <cell r="E2614">
            <v>11444</v>
          </cell>
          <cell r="F2614">
            <v>9613</v>
          </cell>
          <cell r="G2614">
            <v>8812</v>
          </cell>
        </row>
        <row r="2615">
          <cell r="A2615" t="str">
            <v>23WAR01</v>
          </cell>
          <cell r="B2615" t="str">
            <v>WAR01</v>
          </cell>
          <cell r="C2615">
            <v>23</v>
          </cell>
          <cell r="D2615">
            <v>45.58</v>
          </cell>
          <cell r="E2615">
            <v>11469</v>
          </cell>
          <cell r="F2615">
            <v>9631</v>
          </cell>
          <cell r="G2615">
            <v>8829</v>
          </cell>
        </row>
        <row r="2616">
          <cell r="A2616" t="str">
            <v>24WAR01</v>
          </cell>
          <cell r="B2616" t="str">
            <v>WAR01</v>
          </cell>
          <cell r="C2616">
            <v>24</v>
          </cell>
          <cell r="D2616">
            <v>45.25</v>
          </cell>
          <cell r="E2616">
            <v>11496</v>
          </cell>
          <cell r="F2616">
            <v>9649</v>
          </cell>
          <cell r="G2616">
            <v>8846</v>
          </cell>
        </row>
        <row r="2617">
          <cell r="A2617" t="str">
            <v>25WAR01</v>
          </cell>
          <cell r="B2617" t="str">
            <v>WAR01</v>
          </cell>
          <cell r="C2617">
            <v>25</v>
          </cell>
          <cell r="D2617">
            <v>44.92</v>
          </cell>
          <cell r="E2617">
            <v>11524</v>
          </cell>
          <cell r="F2617">
            <v>9669</v>
          </cell>
          <cell r="G2617">
            <v>8864</v>
          </cell>
        </row>
        <row r="2618">
          <cell r="A2618" t="str">
            <v>26WAR01</v>
          </cell>
          <cell r="B2618" t="str">
            <v>WAR01</v>
          </cell>
          <cell r="C2618">
            <v>26</v>
          </cell>
          <cell r="D2618">
            <v>44.58</v>
          </cell>
          <cell r="E2618">
            <v>11555</v>
          </cell>
          <cell r="F2618">
            <v>9691</v>
          </cell>
          <cell r="G2618">
            <v>8883</v>
          </cell>
        </row>
        <row r="2619">
          <cell r="A2619" t="str">
            <v>27WAR01</v>
          </cell>
          <cell r="B2619" t="str">
            <v>WAR01</v>
          </cell>
          <cell r="C2619">
            <v>27</v>
          </cell>
          <cell r="D2619">
            <v>44.25</v>
          </cell>
          <cell r="E2619">
            <v>11589</v>
          </cell>
          <cell r="F2619">
            <v>9714</v>
          </cell>
          <cell r="G2619">
            <v>8902</v>
          </cell>
        </row>
        <row r="2620">
          <cell r="A2620" t="str">
            <v>28WAR01</v>
          </cell>
          <cell r="B2620" t="str">
            <v>WAR01</v>
          </cell>
          <cell r="C2620">
            <v>28</v>
          </cell>
          <cell r="D2620">
            <v>43.91</v>
          </cell>
          <cell r="E2620">
            <v>11625</v>
          </cell>
          <cell r="F2620">
            <v>9738</v>
          </cell>
          <cell r="G2620">
            <v>8921</v>
          </cell>
        </row>
        <row r="2621">
          <cell r="A2621" t="str">
            <v>29WAR01</v>
          </cell>
          <cell r="B2621" t="str">
            <v>WAR01</v>
          </cell>
          <cell r="C2621">
            <v>29</v>
          </cell>
          <cell r="D2621">
            <v>43.58</v>
          </cell>
          <cell r="E2621">
            <v>11665</v>
          </cell>
          <cell r="F2621">
            <v>9765</v>
          </cell>
          <cell r="G2621">
            <v>8941</v>
          </cell>
        </row>
        <row r="2622">
          <cell r="A2622" t="str">
            <v>30WAR01</v>
          </cell>
          <cell r="B2622" t="str">
            <v>WAR01</v>
          </cell>
          <cell r="C2622">
            <v>30</v>
          </cell>
          <cell r="D2622">
            <v>43.27</v>
          </cell>
          <cell r="E2622">
            <v>11707</v>
          </cell>
          <cell r="F2622">
            <v>9792</v>
          </cell>
          <cell r="G2622">
            <v>8958</v>
          </cell>
        </row>
        <row r="2623">
          <cell r="A2623" t="str">
            <v>31WAR01</v>
          </cell>
          <cell r="B2623" t="str">
            <v>WAR01</v>
          </cell>
          <cell r="C2623">
            <v>31</v>
          </cell>
          <cell r="D2623">
            <v>42.92</v>
          </cell>
          <cell r="E2623">
            <v>11758</v>
          </cell>
          <cell r="F2623">
            <v>9825</v>
          </cell>
          <cell r="G2623">
            <v>8980</v>
          </cell>
        </row>
        <row r="2624">
          <cell r="A2624" t="str">
            <v>32WAR01</v>
          </cell>
          <cell r="B2624" t="str">
            <v>WAR01</v>
          </cell>
          <cell r="C2624">
            <v>32</v>
          </cell>
          <cell r="D2624">
            <v>42.6</v>
          </cell>
          <cell r="E2624">
            <v>11812</v>
          </cell>
          <cell r="F2624">
            <v>9860</v>
          </cell>
          <cell r="G2624">
            <v>9000</v>
          </cell>
        </row>
        <row r="2625">
          <cell r="A2625" t="str">
            <v>33WAR01</v>
          </cell>
          <cell r="B2625" t="str">
            <v>WAR01</v>
          </cell>
          <cell r="C2625">
            <v>33</v>
          </cell>
          <cell r="D2625">
            <v>42.28</v>
          </cell>
          <cell r="E2625">
            <v>11871</v>
          </cell>
          <cell r="F2625">
            <v>9897</v>
          </cell>
          <cell r="G2625">
            <v>9020</v>
          </cell>
        </row>
        <row r="2626">
          <cell r="A2626" t="str">
            <v>34WAR01</v>
          </cell>
          <cell r="B2626" t="str">
            <v>WAR01</v>
          </cell>
          <cell r="C2626">
            <v>34</v>
          </cell>
          <cell r="D2626">
            <v>41.55</v>
          </cell>
          <cell r="E2626">
            <v>11938</v>
          </cell>
          <cell r="F2626">
            <v>9938</v>
          </cell>
          <cell r="G2626">
            <v>9058</v>
          </cell>
        </row>
        <row r="2627">
          <cell r="A2627" t="str">
            <v>35WAR01</v>
          </cell>
          <cell r="B2627" t="str">
            <v>WAR01</v>
          </cell>
          <cell r="C2627">
            <v>35</v>
          </cell>
          <cell r="D2627">
            <v>40.83</v>
          </cell>
          <cell r="E2627">
            <v>12011</v>
          </cell>
          <cell r="F2627">
            <v>9983</v>
          </cell>
          <cell r="G2627">
            <v>9100</v>
          </cell>
        </row>
        <row r="2628">
          <cell r="A2628" t="str">
            <v>36WAR01</v>
          </cell>
          <cell r="B2628" t="str">
            <v>WAR01</v>
          </cell>
          <cell r="C2628">
            <v>36</v>
          </cell>
          <cell r="D2628">
            <v>40.1</v>
          </cell>
          <cell r="E2628">
            <v>12093</v>
          </cell>
          <cell r="F2628">
            <v>10032</v>
          </cell>
          <cell r="G2628">
            <v>9147</v>
          </cell>
        </row>
        <row r="2629">
          <cell r="A2629" t="str">
            <v>37WAR01</v>
          </cell>
          <cell r="B2629" t="str">
            <v>WAR01</v>
          </cell>
          <cell r="C2629">
            <v>37</v>
          </cell>
          <cell r="D2629">
            <v>39.36</v>
          </cell>
          <cell r="E2629">
            <v>12184</v>
          </cell>
          <cell r="F2629">
            <v>10085</v>
          </cell>
          <cell r="G2629">
            <v>9199</v>
          </cell>
        </row>
        <row r="2630">
          <cell r="A2630" t="str">
            <v>38WAR01</v>
          </cell>
          <cell r="B2630" t="str">
            <v>WAR01</v>
          </cell>
          <cell r="C2630">
            <v>38</v>
          </cell>
          <cell r="D2630">
            <v>38.630000000000003</v>
          </cell>
          <cell r="E2630">
            <v>12286</v>
          </cell>
          <cell r="F2630">
            <v>10144</v>
          </cell>
          <cell r="G2630">
            <v>9257</v>
          </cell>
        </row>
        <row r="2631">
          <cell r="A2631" t="str">
            <v>39WAR01</v>
          </cell>
          <cell r="B2631" t="str">
            <v>WAR01</v>
          </cell>
          <cell r="C2631">
            <v>39</v>
          </cell>
          <cell r="D2631">
            <v>37.9</v>
          </cell>
          <cell r="E2631">
            <v>12399</v>
          </cell>
          <cell r="F2631">
            <v>10209</v>
          </cell>
          <cell r="G2631">
            <v>9321</v>
          </cell>
        </row>
        <row r="2632">
          <cell r="A2632" t="str">
            <v>40WAR01</v>
          </cell>
          <cell r="B2632" t="str">
            <v>WAR01</v>
          </cell>
          <cell r="C2632">
            <v>40</v>
          </cell>
          <cell r="D2632">
            <v>37.17</v>
          </cell>
          <cell r="E2632">
            <v>12526</v>
          </cell>
          <cell r="F2632">
            <v>10280</v>
          </cell>
          <cell r="G2632">
            <v>9391</v>
          </cell>
        </row>
        <row r="2633">
          <cell r="A2633" t="str">
            <v>41WAR01</v>
          </cell>
          <cell r="B2633" t="str">
            <v>WAR01</v>
          </cell>
          <cell r="C2633">
            <v>41</v>
          </cell>
          <cell r="D2633">
            <v>36.44</v>
          </cell>
          <cell r="E2633">
            <v>12668</v>
          </cell>
          <cell r="F2633">
            <v>10358</v>
          </cell>
          <cell r="G2633">
            <v>9467</v>
          </cell>
        </row>
        <row r="2634">
          <cell r="A2634" t="str">
            <v>42WAR01</v>
          </cell>
          <cell r="B2634" t="str">
            <v>WAR01</v>
          </cell>
          <cell r="C2634">
            <v>42</v>
          </cell>
          <cell r="D2634">
            <v>35.72</v>
          </cell>
          <cell r="E2634">
            <v>12826</v>
          </cell>
          <cell r="F2634">
            <v>10444</v>
          </cell>
          <cell r="G2634">
            <v>9550</v>
          </cell>
        </row>
        <row r="2635">
          <cell r="A2635" t="str">
            <v>43WAR01</v>
          </cell>
          <cell r="B2635" t="str">
            <v>WAR01</v>
          </cell>
          <cell r="C2635">
            <v>43</v>
          </cell>
          <cell r="D2635">
            <v>35.01</v>
          </cell>
          <cell r="E2635">
            <v>13004</v>
          </cell>
          <cell r="F2635">
            <v>10538</v>
          </cell>
          <cell r="G2635">
            <v>9640</v>
          </cell>
        </row>
        <row r="2636">
          <cell r="A2636" t="str">
            <v>44WAR01</v>
          </cell>
          <cell r="B2636" t="str">
            <v>WAR01</v>
          </cell>
          <cell r="C2636">
            <v>44</v>
          </cell>
          <cell r="D2636">
            <v>34.299999999999997</v>
          </cell>
          <cell r="E2636">
            <v>13202</v>
          </cell>
          <cell r="F2636">
            <v>10642</v>
          </cell>
          <cell r="G2636">
            <v>9737</v>
          </cell>
        </row>
        <row r="2637">
          <cell r="A2637" t="str">
            <v>45WAR01</v>
          </cell>
          <cell r="B2637" t="str">
            <v>WAR01</v>
          </cell>
          <cell r="C2637">
            <v>45</v>
          </cell>
          <cell r="D2637">
            <v>33.6</v>
          </cell>
          <cell r="E2637">
            <v>13426</v>
          </cell>
          <cell r="F2637">
            <v>10757</v>
          </cell>
          <cell r="G2637">
            <v>9841</v>
          </cell>
        </row>
        <row r="2638">
          <cell r="A2638" t="str">
            <v>5WAR02</v>
          </cell>
          <cell r="B2638" t="str">
            <v>WAR02</v>
          </cell>
          <cell r="C2638">
            <v>5</v>
          </cell>
          <cell r="D2638">
            <v>49.12</v>
          </cell>
          <cell r="E2638">
            <v>11210</v>
          </cell>
          <cell r="F2638">
            <v>9457</v>
          </cell>
          <cell r="G2638">
            <v>8751</v>
          </cell>
        </row>
        <row r="2639">
          <cell r="A2639" t="str">
            <v>6WAR02</v>
          </cell>
          <cell r="B2639" t="str">
            <v>WAR02</v>
          </cell>
          <cell r="C2639">
            <v>6</v>
          </cell>
          <cell r="D2639">
            <v>49.05</v>
          </cell>
          <cell r="E2639">
            <v>11223</v>
          </cell>
          <cell r="F2639">
            <v>9464</v>
          </cell>
          <cell r="G2639">
            <v>8749</v>
          </cell>
        </row>
        <row r="2640">
          <cell r="A2640" t="str">
            <v>7WAR02</v>
          </cell>
          <cell r="B2640" t="str">
            <v>WAR02</v>
          </cell>
          <cell r="C2640">
            <v>7</v>
          </cell>
          <cell r="D2640">
            <v>48.95</v>
          </cell>
          <cell r="E2640">
            <v>11237</v>
          </cell>
          <cell r="F2640">
            <v>9472</v>
          </cell>
          <cell r="G2640">
            <v>8749</v>
          </cell>
        </row>
        <row r="2641">
          <cell r="A2641" t="str">
            <v>8WAR02</v>
          </cell>
          <cell r="B2641" t="str">
            <v>WAR02</v>
          </cell>
          <cell r="C2641">
            <v>8</v>
          </cell>
          <cell r="D2641">
            <v>48.83</v>
          </cell>
          <cell r="E2641">
            <v>11252</v>
          </cell>
          <cell r="F2641">
            <v>9481</v>
          </cell>
          <cell r="G2641">
            <v>8750</v>
          </cell>
        </row>
        <row r="2642">
          <cell r="A2642" t="str">
            <v>9WAR02</v>
          </cell>
          <cell r="B2642" t="str">
            <v>WAR02</v>
          </cell>
          <cell r="C2642">
            <v>9</v>
          </cell>
          <cell r="D2642">
            <v>48.68</v>
          </cell>
          <cell r="E2642">
            <v>11269</v>
          </cell>
          <cell r="F2642">
            <v>9490</v>
          </cell>
          <cell r="G2642">
            <v>8753</v>
          </cell>
        </row>
        <row r="2643">
          <cell r="A2643" t="str">
            <v>10WAR02</v>
          </cell>
          <cell r="B2643" t="str">
            <v>WAR02</v>
          </cell>
          <cell r="C2643">
            <v>10</v>
          </cell>
          <cell r="D2643">
            <v>48.51</v>
          </cell>
          <cell r="E2643">
            <v>11285</v>
          </cell>
          <cell r="F2643">
            <v>9500</v>
          </cell>
          <cell r="G2643">
            <v>8757</v>
          </cell>
        </row>
        <row r="2644">
          <cell r="A2644" t="str">
            <v>11WAR02</v>
          </cell>
          <cell r="B2644" t="str">
            <v>WAR02</v>
          </cell>
          <cell r="C2644">
            <v>11</v>
          </cell>
          <cell r="D2644">
            <v>48.33</v>
          </cell>
          <cell r="E2644">
            <v>11303</v>
          </cell>
          <cell r="F2644">
            <v>9511</v>
          </cell>
          <cell r="G2644">
            <v>8762</v>
          </cell>
        </row>
        <row r="2645">
          <cell r="A2645" t="str">
            <v>12WAR02</v>
          </cell>
          <cell r="B2645" t="str">
            <v>WAR02</v>
          </cell>
          <cell r="C2645">
            <v>12</v>
          </cell>
          <cell r="D2645">
            <v>48.12</v>
          </cell>
          <cell r="E2645">
            <v>11321</v>
          </cell>
          <cell r="F2645">
            <v>9522</v>
          </cell>
          <cell r="G2645">
            <v>8769</v>
          </cell>
        </row>
        <row r="2646">
          <cell r="A2646" t="str">
            <v>13WAR02</v>
          </cell>
          <cell r="B2646" t="str">
            <v>WAR02</v>
          </cell>
          <cell r="C2646">
            <v>13</v>
          </cell>
          <cell r="D2646">
            <v>47.89</v>
          </cell>
          <cell r="E2646">
            <v>11339</v>
          </cell>
          <cell r="F2646">
            <v>9534</v>
          </cell>
          <cell r="G2646">
            <v>8777</v>
          </cell>
        </row>
        <row r="2647">
          <cell r="A2647" t="str">
            <v>14WAR02</v>
          </cell>
          <cell r="B2647" t="str">
            <v>WAR02</v>
          </cell>
          <cell r="C2647">
            <v>14</v>
          </cell>
          <cell r="D2647">
            <v>47.65</v>
          </cell>
          <cell r="E2647">
            <v>11358</v>
          </cell>
          <cell r="F2647">
            <v>9546</v>
          </cell>
          <cell r="G2647">
            <v>8786</v>
          </cell>
        </row>
        <row r="2648">
          <cell r="A2648" t="str">
            <v>15WAR02</v>
          </cell>
          <cell r="B2648" t="str">
            <v>WAR02</v>
          </cell>
          <cell r="C2648">
            <v>15</v>
          </cell>
          <cell r="D2648">
            <v>47.4</v>
          </cell>
          <cell r="E2648">
            <v>11377</v>
          </cell>
          <cell r="F2648">
            <v>9558</v>
          </cell>
          <cell r="G2648">
            <v>8796</v>
          </cell>
        </row>
        <row r="2649">
          <cell r="A2649" t="str">
            <v>16WAR02</v>
          </cell>
          <cell r="B2649" t="str">
            <v>WAR02</v>
          </cell>
          <cell r="C2649">
            <v>16</v>
          </cell>
          <cell r="D2649">
            <v>47.13</v>
          </cell>
          <cell r="E2649">
            <v>11397</v>
          </cell>
          <cell r="F2649">
            <v>9571</v>
          </cell>
          <cell r="G2649">
            <v>8807</v>
          </cell>
        </row>
        <row r="2650">
          <cell r="A2650" t="str">
            <v>17WAR02</v>
          </cell>
          <cell r="B2650" t="str">
            <v>WAR02</v>
          </cell>
          <cell r="C2650">
            <v>17</v>
          </cell>
          <cell r="D2650">
            <v>46.85</v>
          </cell>
          <cell r="E2650">
            <v>11417</v>
          </cell>
          <cell r="F2650">
            <v>9584</v>
          </cell>
          <cell r="G2650">
            <v>8820</v>
          </cell>
        </row>
        <row r="2651">
          <cell r="A2651" t="str">
            <v>18WAR02</v>
          </cell>
          <cell r="B2651" t="str">
            <v>WAR02</v>
          </cell>
          <cell r="C2651">
            <v>18</v>
          </cell>
          <cell r="D2651">
            <v>46.56</v>
          </cell>
          <cell r="E2651">
            <v>11438</v>
          </cell>
          <cell r="F2651">
            <v>9598</v>
          </cell>
          <cell r="G2651">
            <v>8833</v>
          </cell>
        </row>
        <row r="2652">
          <cell r="A2652" t="str">
            <v>19WAR02</v>
          </cell>
          <cell r="B2652" t="str">
            <v>WAR02</v>
          </cell>
          <cell r="C2652">
            <v>19</v>
          </cell>
          <cell r="D2652">
            <v>46.26</v>
          </cell>
          <cell r="E2652">
            <v>11459</v>
          </cell>
          <cell r="F2652">
            <v>9613</v>
          </cell>
          <cell r="G2652">
            <v>8847</v>
          </cell>
        </row>
        <row r="2653">
          <cell r="A2653" t="str">
            <v>20WAR02</v>
          </cell>
          <cell r="B2653" t="str">
            <v>WAR02</v>
          </cell>
          <cell r="C2653">
            <v>20</v>
          </cell>
          <cell r="D2653">
            <v>45.95</v>
          </cell>
          <cell r="E2653">
            <v>11481</v>
          </cell>
          <cell r="F2653">
            <v>9628</v>
          </cell>
          <cell r="G2653">
            <v>8862</v>
          </cell>
        </row>
        <row r="2654">
          <cell r="A2654" t="str">
            <v>21WAR02</v>
          </cell>
          <cell r="B2654" t="str">
            <v>WAR02</v>
          </cell>
          <cell r="C2654">
            <v>21</v>
          </cell>
          <cell r="D2654">
            <v>45.63</v>
          </cell>
          <cell r="E2654">
            <v>11504</v>
          </cell>
          <cell r="F2654">
            <v>9644</v>
          </cell>
          <cell r="G2654">
            <v>8878</v>
          </cell>
        </row>
        <row r="2655">
          <cell r="A2655" t="str">
            <v>22WAR02</v>
          </cell>
          <cell r="B2655" t="str">
            <v>WAR02</v>
          </cell>
          <cell r="C2655">
            <v>22</v>
          </cell>
          <cell r="D2655">
            <v>45.31</v>
          </cell>
          <cell r="E2655">
            <v>11528</v>
          </cell>
          <cell r="F2655">
            <v>9661</v>
          </cell>
          <cell r="G2655">
            <v>8894</v>
          </cell>
        </row>
        <row r="2656">
          <cell r="A2656" t="str">
            <v>23WAR02</v>
          </cell>
          <cell r="B2656" t="str">
            <v>WAR02</v>
          </cell>
          <cell r="C2656">
            <v>23</v>
          </cell>
          <cell r="D2656">
            <v>44.99</v>
          </cell>
          <cell r="E2656">
            <v>11553</v>
          </cell>
          <cell r="F2656">
            <v>9678</v>
          </cell>
          <cell r="G2656">
            <v>8911</v>
          </cell>
        </row>
        <row r="2657">
          <cell r="A2657" t="str">
            <v>24WAR02</v>
          </cell>
          <cell r="B2657" t="str">
            <v>WAR02</v>
          </cell>
          <cell r="C2657">
            <v>24</v>
          </cell>
          <cell r="D2657">
            <v>44.66</v>
          </cell>
          <cell r="E2657">
            <v>11580</v>
          </cell>
          <cell r="F2657">
            <v>9697</v>
          </cell>
          <cell r="G2657">
            <v>8929</v>
          </cell>
        </row>
        <row r="2658">
          <cell r="A2658" t="str">
            <v>25WAR02</v>
          </cell>
          <cell r="B2658" t="str">
            <v>WAR02</v>
          </cell>
          <cell r="C2658">
            <v>25</v>
          </cell>
          <cell r="D2658">
            <v>44.33</v>
          </cell>
          <cell r="E2658">
            <v>11609</v>
          </cell>
          <cell r="F2658">
            <v>9717</v>
          </cell>
          <cell r="G2658">
            <v>8947</v>
          </cell>
        </row>
        <row r="2659">
          <cell r="A2659" t="str">
            <v>26WAR02</v>
          </cell>
          <cell r="B2659" t="str">
            <v>WAR02</v>
          </cell>
          <cell r="C2659">
            <v>26</v>
          </cell>
          <cell r="D2659">
            <v>44</v>
          </cell>
          <cell r="E2659">
            <v>11640</v>
          </cell>
          <cell r="F2659">
            <v>9739</v>
          </cell>
          <cell r="G2659">
            <v>8966</v>
          </cell>
        </row>
        <row r="2660">
          <cell r="A2660" t="str">
            <v>27WAR02</v>
          </cell>
          <cell r="B2660" t="str">
            <v>WAR02</v>
          </cell>
          <cell r="C2660">
            <v>27</v>
          </cell>
          <cell r="D2660">
            <v>43.67</v>
          </cell>
          <cell r="E2660">
            <v>11674</v>
          </cell>
          <cell r="F2660">
            <v>9762</v>
          </cell>
          <cell r="G2660">
            <v>8985</v>
          </cell>
        </row>
        <row r="2661">
          <cell r="A2661" t="str">
            <v>28WAR02</v>
          </cell>
          <cell r="B2661" t="str">
            <v>WAR02</v>
          </cell>
          <cell r="C2661">
            <v>28</v>
          </cell>
          <cell r="D2661">
            <v>43.34</v>
          </cell>
          <cell r="E2661">
            <v>11711</v>
          </cell>
          <cell r="F2661">
            <v>9786</v>
          </cell>
          <cell r="G2661">
            <v>9005</v>
          </cell>
        </row>
        <row r="2662">
          <cell r="A2662" t="str">
            <v>29WAR02</v>
          </cell>
          <cell r="B2662" t="str">
            <v>WAR02</v>
          </cell>
          <cell r="C2662">
            <v>29</v>
          </cell>
          <cell r="D2662">
            <v>43.02</v>
          </cell>
          <cell r="E2662">
            <v>11751</v>
          </cell>
          <cell r="F2662">
            <v>9813</v>
          </cell>
          <cell r="G2662">
            <v>9024</v>
          </cell>
        </row>
        <row r="2663">
          <cell r="A2663" t="str">
            <v>30WAR02</v>
          </cell>
          <cell r="B2663" t="str">
            <v>WAR02</v>
          </cell>
          <cell r="C2663">
            <v>30</v>
          </cell>
          <cell r="D2663">
            <v>42.71</v>
          </cell>
          <cell r="E2663">
            <v>11794</v>
          </cell>
          <cell r="F2663">
            <v>9840</v>
          </cell>
          <cell r="G2663">
            <v>9042</v>
          </cell>
        </row>
        <row r="2664">
          <cell r="A2664" t="str">
            <v>31WAR02</v>
          </cell>
          <cell r="B2664" t="str">
            <v>WAR02</v>
          </cell>
          <cell r="C2664">
            <v>31</v>
          </cell>
          <cell r="D2664">
            <v>42.37</v>
          </cell>
          <cell r="E2664">
            <v>11845</v>
          </cell>
          <cell r="F2664">
            <v>9874</v>
          </cell>
          <cell r="G2664">
            <v>9065</v>
          </cell>
        </row>
        <row r="2665">
          <cell r="A2665" t="str">
            <v>32WAR02</v>
          </cell>
          <cell r="B2665" t="str">
            <v>WAR02</v>
          </cell>
          <cell r="C2665">
            <v>32</v>
          </cell>
          <cell r="D2665">
            <v>42.05</v>
          </cell>
          <cell r="E2665">
            <v>11899</v>
          </cell>
          <cell r="F2665">
            <v>9908</v>
          </cell>
          <cell r="G2665">
            <v>9085</v>
          </cell>
        </row>
        <row r="2666">
          <cell r="A2666" t="str">
            <v>33WAR02</v>
          </cell>
          <cell r="B2666" t="str">
            <v>WAR02</v>
          </cell>
          <cell r="C2666">
            <v>33</v>
          </cell>
          <cell r="D2666">
            <v>41.74</v>
          </cell>
          <cell r="E2666">
            <v>11959</v>
          </cell>
          <cell r="F2666">
            <v>9946</v>
          </cell>
          <cell r="G2666">
            <v>9105</v>
          </cell>
        </row>
        <row r="2667">
          <cell r="A2667" t="str">
            <v>34WAR02</v>
          </cell>
          <cell r="B2667" t="str">
            <v>WAR02</v>
          </cell>
          <cell r="C2667">
            <v>34</v>
          </cell>
          <cell r="D2667">
            <v>41.02</v>
          </cell>
          <cell r="E2667">
            <v>12025</v>
          </cell>
          <cell r="F2667">
            <v>9987</v>
          </cell>
          <cell r="G2667">
            <v>9143</v>
          </cell>
        </row>
        <row r="2668">
          <cell r="A2668" t="str">
            <v>35WAR02</v>
          </cell>
          <cell r="B2668" t="str">
            <v>WAR02</v>
          </cell>
          <cell r="C2668">
            <v>35</v>
          </cell>
          <cell r="D2668">
            <v>40.299999999999997</v>
          </cell>
          <cell r="E2668">
            <v>12099</v>
          </cell>
          <cell r="F2668">
            <v>10032</v>
          </cell>
          <cell r="G2668">
            <v>9185</v>
          </cell>
        </row>
        <row r="2669">
          <cell r="A2669" t="str">
            <v>36WAR02</v>
          </cell>
          <cell r="B2669" t="str">
            <v>WAR02</v>
          </cell>
          <cell r="C2669">
            <v>36</v>
          </cell>
          <cell r="D2669">
            <v>39.58</v>
          </cell>
          <cell r="E2669">
            <v>12182</v>
          </cell>
          <cell r="F2669">
            <v>10081</v>
          </cell>
          <cell r="G2669">
            <v>9232</v>
          </cell>
        </row>
        <row r="2670">
          <cell r="A2670" t="str">
            <v>37WAR02</v>
          </cell>
          <cell r="B2670" t="str">
            <v>WAR02</v>
          </cell>
          <cell r="C2670">
            <v>37</v>
          </cell>
          <cell r="D2670">
            <v>38.86</v>
          </cell>
          <cell r="E2670">
            <v>12274</v>
          </cell>
          <cell r="F2670">
            <v>10135</v>
          </cell>
          <cell r="G2670">
            <v>9285</v>
          </cell>
        </row>
        <row r="2671">
          <cell r="A2671" t="str">
            <v>38WAR02</v>
          </cell>
          <cell r="B2671" t="str">
            <v>WAR02</v>
          </cell>
          <cell r="C2671">
            <v>38</v>
          </cell>
          <cell r="D2671">
            <v>38.130000000000003</v>
          </cell>
          <cell r="E2671">
            <v>12376</v>
          </cell>
          <cell r="F2671">
            <v>10199</v>
          </cell>
          <cell r="G2671">
            <v>9344</v>
          </cell>
        </row>
        <row r="2672">
          <cell r="A2672" t="str">
            <v>39WAR02</v>
          </cell>
          <cell r="B2672" t="str">
            <v>WAR02</v>
          </cell>
          <cell r="C2672">
            <v>39</v>
          </cell>
          <cell r="D2672">
            <v>37.409999999999997</v>
          </cell>
          <cell r="E2672">
            <v>12491</v>
          </cell>
          <cell r="F2672">
            <v>10259</v>
          </cell>
          <cell r="G2672">
            <v>9408</v>
          </cell>
        </row>
        <row r="2673">
          <cell r="A2673" t="str">
            <v>40WAR02</v>
          </cell>
          <cell r="B2673" t="str">
            <v>WAR02</v>
          </cell>
          <cell r="C2673">
            <v>40</v>
          </cell>
          <cell r="D2673">
            <v>36.69</v>
          </cell>
          <cell r="E2673">
            <v>12618</v>
          </cell>
          <cell r="F2673">
            <v>10331</v>
          </cell>
          <cell r="G2673">
            <v>9479</v>
          </cell>
        </row>
        <row r="2674">
          <cell r="A2674" t="str">
            <v>41WAR02</v>
          </cell>
          <cell r="B2674" t="str">
            <v>WAR02</v>
          </cell>
          <cell r="C2674">
            <v>41</v>
          </cell>
          <cell r="D2674">
            <v>35.97</v>
          </cell>
          <cell r="E2674">
            <v>12761</v>
          </cell>
          <cell r="F2674">
            <v>10409</v>
          </cell>
          <cell r="G2674">
            <v>9556</v>
          </cell>
        </row>
        <row r="2675">
          <cell r="A2675" t="str">
            <v>42WAR02</v>
          </cell>
          <cell r="B2675" t="str">
            <v>WAR02</v>
          </cell>
          <cell r="C2675">
            <v>42</v>
          </cell>
          <cell r="D2675">
            <v>35.26</v>
          </cell>
          <cell r="E2675">
            <v>12921</v>
          </cell>
          <cell r="F2675">
            <v>10496</v>
          </cell>
          <cell r="G2675">
            <v>9639</v>
          </cell>
        </row>
        <row r="2676">
          <cell r="A2676" t="str">
            <v>43WAR02</v>
          </cell>
          <cell r="B2676" t="str">
            <v>WAR02</v>
          </cell>
          <cell r="C2676">
            <v>43</v>
          </cell>
          <cell r="D2676">
            <v>34.56</v>
          </cell>
          <cell r="E2676">
            <v>13099</v>
          </cell>
          <cell r="F2676">
            <v>10591</v>
          </cell>
          <cell r="G2676">
            <v>9730</v>
          </cell>
        </row>
        <row r="2677">
          <cell r="A2677" t="str">
            <v>44WAR02</v>
          </cell>
          <cell r="B2677" t="str">
            <v>WAR02</v>
          </cell>
          <cell r="C2677">
            <v>44</v>
          </cell>
          <cell r="D2677">
            <v>33.86</v>
          </cell>
          <cell r="E2677">
            <v>13300</v>
          </cell>
          <cell r="F2677">
            <v>10695</v>
          </cell>
          <cell r="G2677">
            <v>9828</v>
          </cell>
        </row>
        <row r="2678">
          <cell r="A2678" t="str">
            <v>45WAR02</v>
          </cell>
          <cell r="B2678" t="str">
            <v>WAR02</v>
          </cell>
          <cell r="C2678">
            <v>45</v>
          </cell>
          <cell r="D2678">
            <v>33.159999999999997</v>
          </cell>
          <cell r="E2678">
            <v>13525</v>
          </cell>
          <cell r="F2678">
            <v>10810</v>
          </cell>
          <cell r="G2678">
            <v>9933</v>
          </cell>
        </row>
        <row r="2679">
          <cell r="A2679" t="str">
            <v>5WAR03</v>
          </cell>
          <cell r="B2679" t="str">
            <v>WAR03</v>
          </cell>
          <cell r="C2679">
            <v>5</v>
          </cell>
          <cell r="D2679">
            <v>49.49</v>
          </cell>
          <cell r="E2679">
            <v>11109</v>
          </cell>
          <cell r="F2679">
            <v>9474</v>
          </cell>
          <cell r="G2679">
            <v>8749</v>
          </cell>
        </row>
        <row r="2680">
          <cell r="A2680" t="str">
            <v>6WAR03</v>
          </cell>
          <cell r="B2680" t="str">
            <v>WAR03</v>
          </cell>
          <cell r="C2680">
            <v>6</v>
          </cell>
          <cell r="D2680">
            <v>49.41</v>
          </cell>
          <cell r="E2680">
            <v>11122</v>
          </cell>
          <cell r="F2680">
            <v>9481</v>
          </cell>
          <cell r="G2680">
            <v>8747</v>
          </cell>
        </row>
        <row r="2681">
          <cell r="A2681" t="str">
            <v>7WAR03</v>
          </cell>
          <cell r="B2681" t="str">
            <v>WAR03</v>
          </cell>
          <cell r="C2681">
            <v>7</v>
          </cell>
          <cell r="D2681">
            <v>49.32</v>
          </cell>
          <cell r="E2681">
            <v>11136</v>
          </cell>
          <cell r="F2681">
            <v>9489</v>
          </cell>
          <cell r="G2681">
            <v>8747</v>
          </cell>
        </row>
        <row r="2682">
          <cell r="A2682" t="str">
            <v>8WAR03</v>
          </cell>
          <cell r="B2682" t="str">
            <v>WAR03</v>
          </cell>
          <cell r="C2682">
            <v>8</v>
          </cell>
          <cell r="D2682">
            <v>49.19</v>
          </cell>
          <cell r="E2682">
            <v>11151</v>
          </cell>
          <cell r="F2682">
            <v>9498</v>
          </cell>
          <cell r="G2682">
            <v>8748</v>
          </cell>
        </row>
        <row r="2683">
          <cell r="A2683" t="str">
            <v>9WAR03</v>
          </cell>
          <cell r="B2683" t="str">
            <v>WAR03</v>
          </cell>
          <cell r="C2683">
            <v>9</v>
          </cell>
          <cell r="D2683">
            <v>49.05</v>
          </cell>
          <cell r="E2683">
            <v>11167</v>
          </cell>
          <cell r="F2683">
            <v>9507</v>
          </cell>
          <cell r="G2683">
            <v>8751</v>
          </cell>
        </row>
        <row r="2684">
          <cell r="A2684" t="str">
            <v>10WAR03</v>
          </cell>
          <cell r="B2684" t="str">
            <v>WAR03</v>
          </cell>
          <cell r="C2684">
            <v>10</v>
          </cell>
          <cell r="D2684">
            <v>48.88</v>
          </cell>
          <cell r="E2684">
            <v>11184</v>
          </cell>
          <cell r="F2684">
            <v>9517</v>
          </cell>
          <cell r="G2684">
            <v>8755</v>
          </cell>
        </row>
        <row r="2685">
          <cell r="A2685" t="str">
            <v>11WAR03</v>
          </cell>
          <cell r="B2685" t="str">
            <v>WAR03</v>
          </cell>
          <cell r="C2685">
            <v>11</v>
          </cell>
          <cell r="D2685">
            <v>48.69</v>
          </cell>
          <cell r="E2685">
            <v>11201</v>
          </cell>
          <cell r="F2685">
            <v>9528</v>
          </cell>
          <cell r="G2685">
            <v>8760</v>
          </cell>
        </row>
        <row r="2686">
          <cell r="A2686" t="str">
            <v>12WAR03</v>
          </cell>
          <cell r="B2686" t="str">
            <v>WAR03</v>
          </cell>
          <cell r="C2686">
            <v>12</v>
          </cell>
          <cell r="D2686">
            <v>48.48</v>
          </cell>
          <cell r="E2686">
            <v>11219</v>
          </cell>
          <cell r="F2686">
            <v>9539</v>
          </cell>
          <cell r="G2686">
            <v>8767</v>
          </cell>
        </row>
        <row r="2687">
          <cell r="A2687" t="str">
            <v>13WAR03</v>
          </cell>
          <cell r="B2687" t="str">
            <v>WAR03</v>
          </cell>
          <cell r="C2687">
            <v>13</v>
          </cell>
          <cell r="D2687">
            <v>48.25</v>
          </cell>
          <cell r="E2687">
            <v>11237</v>
          </cell>
          <cell r="F2687">
            <v>9551</v>
          </cell>
          <cell r="G2687">
            <v>8775</v>
          </cell>
        </row>
        <row r="2688">
          <cell r="A2688" t="str">
            <v>14WAR03</v>
          </cell>
          <cell r="B2688" t="str">
            <v>WAR03</v>
          </cell>
          <cell r="C2688">
            <v>14</v>
          </cell>
          <cell r="D2688">
            <v>48.01</v>
          </cell>
          <cell r="E2688">
            <v>11256</v>
          </cell>
          <cell r="F2688">
            <v>9563</v>
          </cell>
          <cell r="G2688">
            <v>8784</v>
          </cell>
        </row>
        <row r="2689">
          <cell r="A2689" t="str">
            <v>15WAR03</v>
          </cell>
          <cell r="B2689" t="str">
            <v>WAR03</v>
          </cell>
          <cell r="C2689">
            <v>15</v>
          </cell>
          <cell r="D2689">
            <v>47.75</v>
          </cell>
          <cell r="E2689">
            <v>11275</v>
          </cell>
          <cell r="F2689">
            <v>9575</v>
          </cell>
          <cell r="G2689">
            <v>8794</v>
          </cell>
        </row>
        <row r="2690">
          <cell r="A2690" t="str">
            <v>16WAR03</v>
          </cell>
          <cell r="B2690" t="str">
            <v>WAR03</v>
          </cell>
          <cell r="C2690">
            <v>16</v>
          </cell>
          <cell r="D2690">
            <v>47.48</v>
          </cell>
          <cell r="E2690">
            <v>11294</v>
          </cell>
          <cell r="F2690">
            <v>9588</v>
          </cell>
          <cell r="G2690">
            <v>8805</v>
          </cell>
        </row>
        <row r="2691">
          <cell r="A2691" t="str">
            <v>17WAR03</v>
          </cell>
          <cell r="B2691" t="str">
            <v>WAR03</v>
          </cell>
          <cell r="C2691">
            <v>17</v>
          </cell>
          <cell r="D2691">
            <v>47.2</v>
          </cell>
          <cell r="E2691">
            <v>11314</v>
          </cell>
          <cell r="F2691">
            <v>9601</v>
          </cell>
          <cell r="G2691">
            <v>8818</v>
          </cell>
        </row>
        <row r="2692">
          <cell r="A2692" t="str">
            <v>18WAR03</v>
          </cell>
          <cell r="B2692" t="str">
            <v>WAR03</v>
          </cell>
          <cell r="C2692">
            <v>18</v>
          </cell>
          <cell r="D2692">
            <v>46.9</v>
          </cell>
          <cell r="E2692">
            <v>11335</v>
          </cell>
          <cell r="F2692">
            <v>9615</v>
          </cell>
          <cell r="G2692">
            <v>8831</v>
          </cell>
        </row>
        <row r="2693">
          <cell r="A2693" t="str">
            <v>19WAR03</v>
          </cell>
          <cell r="B2693" t="str">
            <v>WAR03</v>
          </cell>
          <cell r="C2693">
            <v>19</v>
          </cell>
          <cell r="D2693">
            <v>46.6</v>
          </cell>
          <cell r="E2693">
            <v>11356</v>
          </cell>
          <cell r="F2693">
            <v>9630</v>
          </cell>
          <cell r="G2693">
            <v>8845</v>
          </cell>
        </row>
        <row r="2694">
          <cell r="A2694" t="str">
            <v>20WAR03</v>
          </cell>
          <cell r="B2694" t="str">
            <v>WAR03</v>
          </cell>
          <cell r="C2694">
            <v>20</v>
          </cell>
          <cell r="D2694">
            <v>46.29</v>
          </cell>
          <cell r="E2694">
            <v>11378</v>
          </cell>
          <cell r="F2694">
            <v>9645</v>
          </cell>
          <cell r="G2694">
            <v>8860</v>
          </cell>
        </row>
        <row r="2695">
          <cell r="A2695" t="str">
            <v>21WAR03</v>
          </cell>
          <cell r="B2695" t="str">
            <v>WAR03</v>
          </cell>
          <cell r="C2695">
            <v>21</v>
          </cell>
          <cell r="D2695">
            <v>45.98</v>
          </cell>
          <cell r="E2695">
            <v>11400</v>
          </cell>
          <cell r="F2695">
            <v>9661</v>
          </cell>
          <cell r="G2695">
            <v>8876</v>
          </cell>
        </row>
        <row r="2696">
          <cell r="A2696" t="str">
            <v>22WAR03</v>
          </cell>
          <cell r="B2696" t="str">
            <v>WAR03</v>
          </cell>
          <cell r="C2696">
            <v>22</v>
          </cell>
          <cell r="D2696">
            <v>45.65</v>
          </cell>
          <cell r="E2696">
            <v>11424</v>
          </cell>
          <cell r="F2696">
            <v>9678</v>
          </cell>
          <cell r="G2696">
            <v>8892</v>
          </cell>
        </row>
        <row r="2697">
          <cell r="A2697" t="str">
            <v>23WAR03</v>
          </cell>
          <cell r="B2697" t="str">
            <v>WAR03</v>
          </cell>
          <cell r="C2697">
            <v>23</v>
          </cell>
          <cell r="D2697">
            <v>45.33</v>
          </cell>
          <cell r="E2697">
            <v>11449</v>
          </cell>
          <cell r="F2697">
            <v>9695</v>
          </cell>
          <cell r="G2697">
            <v>8909</v>
          </cell>
        </row>
        <row r="2698">
          <cell r="A2698" t="str">
            <v>24WAR03</v>
          </cell>
          <cell r="B2698" t="str">
            <v>WAR03</v>
          </cell>
          <cell r="C2698">
            <v>24</v>
          </cell>
          <cell r="D2698">
            <v>45</v>
          </cell>
          <cell r="E2698">
            <v>11476</v>
          </cell>
          <cell r="F2698">
            <v>9714</v>
          </cell>
          <cell r="G2698">
            <v>8927</v>
          </cell>
        </row>
        <row r="2699">
          <cell r="A2699" t="str">
            <v>25WAR03</v>
          </cell>
          <cell r="B2699" t="str">
            <v>WAR03</v>
          </cell>
          <cell r="C2699">
            <v>25</v>
          </cell>
          <cell r="D2699">
            <v>44.67</v>
          </cell>
          <cell r="E2699">
            <v>11505</v>
          </cell>
          <cell r="F2699">
            <v>9734</v>
          </cell>
          <cell r="G2699">
            <v>8945</v>
          </cell>
        </row>
        <row r="2700">
          <cell r="A2700" t="str">
            <v>26WAR03</v>
          </cell>
          <cell r="B2700" t="str">
            <v>WAR03</v>
          </cell>
          <cell r="C2700">
            <v>26</v>
          </cell>
          <cell r="D2700">
            <v>44.33</v>
          </cell>
          <cell r="E2700">
            <v>11536</v>
          </cell>
          <cell r="F2700">
            <v>9756</v>
          </cell>
          <cell r="G2700">
            <v>8964</v>
          </cell>
        </row>
        <row r="2701">
          <cell r="A2701" t="str">
            <v>27WAR03</v>
          </cell>
          <cell r="B2701" t="str">
            <v>WAR03</v>
          </cell>
          <cell r="C2701">
            <v>27</v>
          </cell>
          <cell r="D2701">
            <v>44</v>
          </cell>
          <cell r="E2701">
            <v>11569</v>
          </cell>
          <cell r="F2701">
            <v>9779</v>
          </cell>
          <cell r="G2701">
            <v>8983</v>
          </cell>
        </row>
        <row r="2702">
          <cell r="A2702" t="str">
            <v>28WAR03</v>
          </cell>
          <cell r="B2702" t="str">
            <v>WAR03</v>
          </cell>
          <cell r="C2702">
            <v>28</v>
          </cell>
          <cell r="D2702">
            <v>43.67</v>
          </cell>
          <cell r="E2702">
            <v>11606</v>
          </cell>
          <cell r="F2702">
            <v>9804</v>
          </cell>
          <cell r="G2702">
            <v>9003</v>
          </cell>
        </row>
        <row r="2703">
          <cell r="A2703" t="str">
            <v>29WAR03</v>
          </cell>
          <cell r="B2703" t="str">
            <v>WAR03</v>
          </cell>
          <cell r="C2703">
            <v>29</v>
          </cell>
          <cell r="D2703">
            <v>43.34</v>
          </cell>
          <cell r="E2703">
            <v>11646</v>
          </cell>
          <cell r="F2703">
            <v>9831</v>
          </cell>
          <cell r="G2703">
            <v>9022</v>
          </cell>
        </row>
        <row r="2704">
          <cell r="A2704" t="str">
            <v>30WAR03</v>
          </cell>
          <cell r="B2704" t="str">
            <v>WAR03</v>
          </cell>
          <cell r="C2704">
            <v>30</v>
          </cell>
          <cell r="D2704">
            <v>43.03</v>
          </cell>
          <cell r="E2704">
            <v>11687</v>
          </cell>
          <cell r="F2704">
            <v>9858</v>
          </cell>
          <cell r="G2704">
            <v>9040</v>
          </cell>
        </row>
        <row r="2705">
          <cell r="A2705" t="str">
            <v>31WAR03</v>
          </cell>
          <cell r="B2705" t="str">
            <v>WAR03</v>
          </cell>
          <cell r="C2705">
            <v>31</v>
          </cell>
          <cell r="D2705">
            <v>42.69</v>
          </cell>
          <cell r="E2705">
            <v>11738</v>
          </cell>
          <cell r="F2705">
            <v>9891</v>
          </cell>
          <cell r="G2705">
            <v>9062</v>
          </cell>
        </row>
        <row r="2706">
          <cell r="A2706" t="str">
            <v>32WAR03</v>
          </cell>
          <cell r="B2706" t="str">
            <v>WAR03</v>
          </cell>
          <cell r="C2706">
            <v>32</v>
          </cell>
          <cell r="D2706">
            <v>42.36</v>
          </cell>
          <cell r="E2706">
            <v>11792</v>
          </cell>
          <cell r="F2706">
            <v>9926</v>
          </cell>
          <cell r="G2706">
            <v>9083</v>
          </cell>
        </row>
        <row r="2707">
          <cell r="A2707" t="str">
            <v>33WAR03</v>
          </cell>
          <cell r="B2707" t="str">
            <v>WAR03</v>
          </cell>
          <cell r="C2707">
            <v>33</v>
          </cell>
          <cell r="D2707">
            <v>42.05</v>
          </cell>
          <cell r="E2707">
            <v>11851</v>
          </cell>
          <cell r="F2707">
            <v>9964</v>
          </cell>
          <cell r="G2707">
            <v>9103</v>
          </cell>
        </row>
        <row r="2708">
          <cell r="A2708" t="str">
            <v>34WAR03</v>
          </cell>
          <cell r="B2708" t="str">
            <v>WAR03</v>
          </cell>
          <cell r="C2708">
            <v>34</v>
          </cell>
          <cell r="D2708">
            <v>41.32</v>
          </cell>
          <cell r="E2708">
            <v>11917</v>
          </cell>
          <cell r="F2708">
            <v>10005</v>
          </cell>
          <cell r="G2708">
            <v>9141</v>
          </cell>
        </row>
        <row r="2709">
          <cell r="A2709" t="str">
            <v>35WAR03</v>
          </cell>
          <cell r="B2709" t="str">
            <v>WAR03</v>
          </cell>
          <cell r="C2709">
            <v>35</v>
          </cell>
          <cell r="D2709">
            <v>40.6</v>
          </cell>
          <cell r="E2709">
            <v>11991</v>
          </cell>
          <cell r="F2709">
            <v>10050</v>
          </cell>
          <cell r="G2709">
            <v>9183</v>
          </cell>
        </row>
        <row r="2710">
          <cell r="A2710" t="str">
            <v>36WAR03</v>
          </cell>
          <cell r="B2710" t="str">
            <v>WAR03</v>
          </cell>
          <cell r="C2710">
            <v>36</v>
          </cell>
          <cell r="D2710">
            <v>39.869999999999997</v>
          </cell>
          <cell r="E2710">
            <v>12072</v>
          </cell>
          <cell r="F2710">
            <v>10099</v>
          </cell>
          <cell r="G2710">
            <v>9230</v>
          </cell>
        </row>
        <row r="2711">
          <cell r="A2711" t="str">
            <v>37WAR03</v>
          </cell>
          <cell r="B2711" t="str">
            <v>WAR03</v>
          </cell>
          <cell r="C2711">
            <v>37</v>
          </cell>
          <cell r="D2711">
            <v>39.15</v>
          </cell>
          <cell r="E2711">
            <v>12164</v>
          </cell>
          <cell r="F2711">
            <v>10153</v>
          </cell>
          <cell r="G2711">
            <v>9283</v>
          </cell>
        </row>
        <row r="2712">
          <cell r="A2712" t="str">
            <v>38WAR03</v>
          </cell>
          <cell r="B2712" t="str">
            <v>WAR03</v>
          </cell>
          <cell r="C2712">
            <v>38</v>
          </cell>
          <cell r="D2712">
            <v>38.42</v>
          </cell>
          <cell r="E2712">
            <v>12265</v>
          </cell>
          <cell r="F2712">
            <v>10212</v>
          </cell>
          <cell r="G2712">
            <v>9342</v>
          </cell>
        </row>
        <row r="2713">
          <cell r="A2713" t="str">
            <v>39WAR03</v>
          </cell>
          <cell r="B2713" t="str">
            <v>WAR03</v>
          </cell>
          <cell r="C2713">
            <v>39</v>
          </cell>
          <cell r="D2713">
            <v>37.69</v>
          </cell>
          <cell r="E2713">
            <v>12378</v>
          </cell>
          <cell r="F2713">
            <v>10278</v>
          </cell>
          <cell r="G2713">
            <v>9406</v>
          </cell>
        </row>
        <row r="2714">
          <cell r="A2714" t="str">
            <v>40WAR03</v>
          </cell>
          <cell r="B2714" t="str">
            <v>WAR03</v>
          </cell>
          <cell r="C2714">
            <v>40</v>
          </cell>
          <cell r="D2714">
            <v>36.96</v>
          </cell>
          <cell r="E2714">
            <v>12505</v>
          </cell>
          <cell r="F2714">
            <v>10349</v>
          </cell>
          <cell r="G2714">
            <v>9477</v>
          </cell>
        </row>
        <row r="2715">
          <cell r="A2715" t="str">
            <v>41WAR03</v>
          </cell>
          <cell r="B2715" t="str">
            <v>WAR03</v>
          </cell>
          <cell r="C2715">
            <v>41</v>
          </cell>
          <cell r="D2715">
            <v>36.24</v>
          </cell>
          <cell r="E2715">
            <v>12646</v>
          </cell>
          <cell r="F2715">
            <v>10428</v>
          </cell>
          <cell r="G2715">
            <v>9554</v>
          </cell>
        </row>
        <row r="2716">
          <cell r="A2716" t="str">
            <v>42WAR03</v>
          </cell>
          <cell r="B2716" t="str">
            <v>WAR03</v>
          </cell>
          <cell r="C2716">
            <v>42</v>
          </cell>
          <cell r="D2716">
            <v>35.520000000000003</v>
          </cell>
          <cell r="E2716">
            <v>12805</v>
          </cell>
          <cell r="F2716">
            <v>10514</v>
          </cell>
          <cell r="G2716">
            <v>9637</v>
          </cell>
        </row>
        <row r="2717">
          <cell r="A2717" t="str">
            <v>43WAR03</v>
          </cell>
          <cell r="B2717" t="str">
            <v>WAR03</v>
          </cell>
          <cell r="C2717">
            <v>43</v>
          </cell>
          <cell r="D2717">
            <v>34.81</v>
          </cell>
          <cell r="E2717">
            <v>12982</v>
          </cell>
          <cell r="F2717">
            <v>10609</v>
          </cell>
          <cell r="G2717">
            <v>9728</v>
          </cell>
        </row>
        <row r="2718">
          <cell r="A2718" t="str">
            <v>44WAR03</v>
          </cell>
          <cell r="B2718" t="str">
            <v>WAR03</v>
          </cell>
          <cell r="C2718">
            <v>44</v>
          </cell>
          <cell r="D2718">
            <v>34.11</v>
          </cell>
          <cell r="E2718">
            <v>13180</v>
          </cell>
          <cell r="F2718">
            <v>10714</v>
          </cell>
          <cell r="G2718">
            <v>9825</v>
          </cell>
        </row>
        <row r="2719">
          <cell r="A2719" t="str">
            <v>45WAR03</v>
          </cell>
          <cell r="B2719" t="str">
            <v>WAR03</v>
          </cell>
          <cell r="C2719">
            <v>45</v>
          </cell>
          <cell r="D2719">
            <v>33.409999999999997</v>
          </cell>
          <cell r="E2719">
            <v>13403</v>
          </cell>
          <cell r="F2719">
            <v>10829</v>
          </cell>
          <cell r="G2719">
            <v>9931</v>
          </cell>
        </row>
        <row r="2720">
          <cell r="A2720" t="str">
            <v>5WAR04</v>
          </cell>
          <cell r="B2720" t="str">
            <v>WAR04</v>
          </cell>
          <cell r="C2720">
            <v>5</v>
          </cell>
          <cell r="D2720">
            <v>49.73</v>
          </cell>
          <cell r="E2720">
            <v>11218</v>
          </cell>
          <cell r="F2720">
            <v>9516</v>
          </cell>
          <cell r="G2720">
            <v>8761</v>
          </cell>
        </row>
        <row r="2721">
          <cell r="A2721" t="str">
            <v>6WAR04</v>
          </cell>
          <cell r="B2721" t="str">
            <v>WAR04</v>
          </cell>
          <cell r="C2721">
            <v>6</v>
          </cell>
          <cell r="D2721">
            <v>49.66</v>
          </cell>
          <cell r="E2721">
            <v>11231</v>
          </cell>
          <cell r="F2721">
            <v>9524</v>
          </cell>
          <cell r="G2721">
            <v>8759</v>
          </cell>
        </row>
        <row r="2722">
          <cell r="A2722" t="str">
            <v>7WAR04</v>
          </cell>
          <cell r="B2722" t="str">
            <v>WAR04</v>
          </cell>
          <cell r="C2722">
            <v>7</v>
          </cell>
          <cell r="D2722">
            <v>49.56</v>
          </cell>
          <cell r="E2722">
            <v>11245</v>
          </cell>
          <cell r="F2722">
            <v>9532</v>
          </cell>
          <cell r="G2722">
            <v>8759</v>
          </cell>
        </row>
        <row r="2723">
          <cell r="A2723" t="str">
            <v>8WAR04</v>
          </cell>
          <cell r="B2723" t="str">
            <v>WAR04</v>
          </cell>
          <cell r="C2723">
            <v>8</v>
          </cell>
          <cell r="D2723">
            <v>49.44</v>
          </cell>
          <cell r="E2723">
            <v>11261</v>
          </cell>
          <cell r="F2723">
            <v>9540</v>
          </cell>
          <cell r="G2723">
            <v>8760</v>
          </cell>
        </row>
        <row r="2724">
          <cell r="A2724" t="str">
            <v>9WAR04</v>
          </cell>
          <cell r="B2724" t="str">
            <v>WAR04</v>
          </cell>
          <cell r="C2724">
            <v>9</v>
          </cell>
          <cell r="D2724">
            <v>49.29</v>
          </cell>
          <cell r="E2724">
            <v>11277</v>
          </cell>
          <cell r="F2724">
            <v>9550</v>
          </cell>
          <cell r="G2724">
            <v>8763</v>
          </cell>
        </row>
        <row r="2725">
          <cell r="A2725" t="str">
            <v>10WAR04</v>
          </cell>
          <cell r="B2725" t="str">
            <v>WAR04</v>
          </cell>
          <cell r="C2725">
            <v>10</v>
          </cell>
          <cell r="D2725">
            <v>49.12</v>
          </cell>
          <cell r="E2725">
            <v>11293</v>
          </cell>
          <cell r="F2725">
            <v>9560</v>
          </cell>
          <cell r="G2725">
            <v>8767</v>
          </cell>
        </row>
        <row r="2726">
          <cell r="A2726" t="str">
            <v>11WAR04</v>
          </cell>
          <cell r="B2726" t="str">
            <v>WAR04</v>
          </cell>
          <cell r="C2726">
            <v>11</v>
          </cell>
          <cell r="D2726">
            <v>48.93</v>
          </cell>
          <cell r="E2726">
            <v>11311</v>
          </cell>
          <cell r="F2726">
            <v>9571</v>
          </cell>
          <cell r="G2726">
            <v>8772</v>
          </cell>
        </row>
        <row r="2727">
          <cell r="A2727" t="str">
            <v>12WAR04</v>
          </cell>
          <cell r="B2727" t="str">
            <v>WAR04</v>
          </cell>
          <cell r="C2727">
            <v>12</v>
          </cell>
          <cell r="D2727">
            <v>48.72</v>
          </cell>
          <cell r="E2727">
            <v>11329</v>
          </cell>
          <cell r="F2727">
            <v>9582</v>
          </cell>
          <cell r="G2727">
            <v>8779</v>
          </cell>
        </row>
        <row r="2728">
          <cell r="A2728" t="str">
            <v>13WAR04</v>
          </cell>
          <cell r="B2728" t="str">
            <v>WAR04</v>
          </cell>
          <cell r="C2728">
            <v>13</v>
          </cell>
          <cell r="D2728">
            <v>48.49</v>
          </cell>
          <cell r="E2728">
            <v>11347</v>
          </cell>
          <cell r="F2728">
            <v>9593</v>
          </cell>
          <cell r="G2728">
            <v>8787</v>
          </cell>
        </row>
        <row r="2729">
          <cell r="A2729" t="str">
            <v>14WAR04</v>
          </cell>
          <cell r="B2729" t="str">
            <v>WAR04</v>
          </cell>
          <cell r="C2729">
            <v>14</v>
          </cell>
          <cell r="D2729">
            <v>48.25</v>
          </cell>
          <cell r="E2729">
            <v>11366</v>
          </cell>
          <cell r="F2729">
            <v>9605</v>
          </cell>
          <cell r="G2729">
            <v>8796</v>
          </cell>
        </row>
        <row r="2730">
          <cell r="A2730" t="str">
            <v>15WAR04</v>
          </cell>
          <cell r="B2730" t="str">
            <v>WAR04</v>
          </cell>
          <cell r="C2730">
            <v>15</v>
          </cell>
          <cell r="D2730">
            <v>47.99</v>
          </cell>
          <cell r="E2730">
            <v>11385</v>
          </cell>
          <cell r="F2730">
            <v>9618</v>
          </cell>
          <cell r="G2730">
            <v>8806</v>
          </cell>
        </row>
        <row r="2731">
          <cell r="A2731" t="str">
            <v>16WAR04</v>
          </cell>
          <cell r="B2731" t="str">
            <v>WAR04</v>
          </cell>
          <cell r="C2731">
            <v>16</v>
          </cell>
          <cell r="D2731">
            <v>47.72</v>
          </cell>
          <cell r="E2731">
            <v>11405</v>
          </cell>
          <cell r="F2731">
            <v>9631</v>
          </cell>
          <cell r="G2731">
            <v>8817</v>
          </cell>
        </row>
        <row r="2732">
          <cell r="A2732" t="str">
            <v>17WAR04</v>
          </cell>
          <cell r="B2732" t="str">
            <v>WAR04</v>
          </cell>
          <cell r="C2732">
            <v>17</v>
          </cell>
          <cell r="D2732">
            <v>47.43</v>
          </cell>
          <cell r="E2732">
            <v>11425</v>
          </cell>
          <cell r="F2732">
            <v>9644</v>
          </cell>
          <cell r="G2732">
            <v>8830</v>
          </cell>
        </row>
        <row r="2733">
          <cell r="A2733" t="str">
            <v>18WAR04</v>
          </cell>
          <cell r="B2733" t="str">
            <v>WAR04</v>
          </cell>
          <cell r="C2733">
            <v>18</v>
          </cell>
          <cell r="D2733">
            <v>47.14</v>
          </cell>
          <cell r="E2733">
            <v>11446</v>
          </cell>
          <cell r="F2733">
            <v>9658</v>
          </cell>
          <cell r="G2733">
            <v>8843</v>
          </cell>
        </row>
        <row r="2734">
          <cell r="A2734" t="str">
            <v>19WAR04</v>
          </cell>
          <cell r="B2734" t="str">
            <v>WAR04</v>
          </cell>
          <cell r="C2734">
            <v>19</v>
          </cell>
          <cell r="D2734">
            <v>46.83</v>
          </cell>
          <cell r="E2734">
            <v>11467</v>
          </cell>
          <cell r="F2734">
            <v>9673</v>
          </cell>
          <cell r="G2734">
            <v>8857</v>
          </cell>
        </row>
        <row r="2735">
          <cell r="A2735" t="str">
            <v>20WAR04</v>
          </cell>
          <cell r="B2735" t="str">
            <v>WAR04</v>
          </cell>
          <cell r="C2735">
            <v>20</v>
          </cell>
          <cell r="D2735">
            <v>46.52</v>
          </cell>
          <cell r="E2735">
            <v>11489</v>
          </cell>
          <cell r="F2735">
            <v>9688</v>
          </cell>
          <cell r="G2735">
            <v>8872</v>
          </cell>
        </row>
        <row r="2736">
          <cell r="A2736" t="str">
            <v>21WAR04</v>
          </cell>
          <cell r="B2736" t="str">
            <v>WAR04</v>
          </cell>
          <cell r="C2736">
            <v>21</v>
          </cell>
          <cell r="D2736">
            <v>46.2</v>
          </cell>
          <cell r="E2736">
            <v>11512</v>
          </cell>
          <cell r="F2736">
            <v>9704</v>
          </cell>
          <cell r="G2736">
            <v>8888</v>
          </cell>
        </row>
        <row r="2737">
          <cell r="A2737" t="str">
            <v>22WAR04</v>
          </cell>
          <cell r="B2737" t="str">
            <v>WAR04</v>
          </cell>
          <cell r="C2737">
            <v>22</v>
          </cell>
          <cell r="D2737">
            <v>45.88</v>
          </cell>
          <cell r="E2737">
            <v>11536</v>
          </cell>
          <cell r="F2737">
            <v>9721</v>
          </cell>
          <cell r="G2737">
            <v>8904</v>
          </cell>
        </row>
        <row r="2738">
          <cell r="A2738" t="str">
            <v>23WAR04</v>
          </cell>
          <cell r="B2738" t="str">
            <v>WAR04</v>
          </cell>
          <cell r="C2738">
            <v>23</v>
          </cell>
          <cell r="D2738">
            <v>45.55</v>
          </cell>
          <cell r="E2738">
            <v>11562</v>
          </cell>
          <cell r="F2738">
            <v>9739</v>
          </cell>
          <cell r="G2738">
            <v>8921</v>
          </cell>
        </row>
        <row r="2739">
          <cell r="A2739" t="str">
            <v>24WAR04</v>
          </cell>
          <cell r="B2739" t="str">
            <v>WAR04</v>
          </cell>
          <cell r="C2739">
            <v>24</v>
          </cell>
          <cell r="D2739">
            <v>45.22</v>
          </cell>
          <cell r="E2739">
            <v>11589</v>
          </cell>
          <cell r="F2739">
            <v>9758</v>
          </cell>
          <cell r="G2739">
            <v>8939</v>
          </cell>
        </row>
        <row r="2740">
          <cell r="A2740" t="str">
            <v>25WAR04</v>
          </cell>
          <cell r="B2740" t="str">
            <v>WAR04</v>
          </cell>
          <cell r="C2740">
            <v>25</v>
          </cell>
          <cell r="D2740">
            <v>44.89</v>
          </cell>
          <cell r="E2740">
            <v>11617</v>
          </cell>
          <cell r="F2740">
            <v>9778</v>
          </cell>
          <cell r="G2740">
            <v>8957</v>
          </cell>
        </row>
        <row r="2741">
          <cell r="A2741" t="str">
            <v>26WAR04</v>
          </cell>
          <cell r="B2741" t="str">
            <v>WAR04</v>
          </cell>
          <cell r="C2741">
            <v>26</v>
          </cell>
          <cell r="D2741">
            <v>44.55</v>
          </cell>
          <cell r="E2741">
            <v>11649</v>
          </cell>
          <cell r="F2741">
            <v>9800</v>
          </cell>
          <cell r="G2741">
            <v>8976</v>
          </cell>
        </row>
        <row r="2742">
          <cell r="A2742" t="str">
            <v>27WAR04</v>
          </cell>
          <cell r="B2742" t="str">
            <v>WAR04</v>
          </cell>
          <cell r="C2742">
            <v>27</v>
          </cell>
          <cell r="D2742">
            <v>44.22</v>
          </cell>
          <cell r="E2742">
            <v>11683</v>
          </cell>
          <cell r="F2742">
            <v>9823</v>
          </cell>
          <cell r="G2742">
            <v>8995</v>
          </cell>
        </row>
        <row r="2743">
          <cell r="A2743" t="str">
            <v>28WAR04</v>
          </cell>
          <cell r="B2743" t="str">
            <v>WAR04</v>
          </cell>
          <cell r="C2743">
            <v>28</v>
          </cell>
          <cell r="D2743">
            <v>43.88</v>
          </cell>
          <cell r="E2743">
            <v>11719</v>
          </cell>
          <cell r="F2743">
            <v>9848</v>
          </cell>
          <cell r="G2743">
            <v>9015</v>
          </cell>
        </row>
        <row r="2744">
          <cell r="A2744" t="str">
            <v>29WAR04</v>
          </cell>
          <cell r="B2744" t="str">
            <v>WAR04</v>
          </cell>
          <cell r="C2744">
            <v>29</v>
          </cell>
          <cell r="D2744">
            <v>43.55</v>
          </cell>
          <cell r="E2744">
            <v>11760</v>
          </cell>
          <cell r="F2744">
            <v>9875</v>
          </cell>
          <cell r="G2744">
            <v>9035</v>
          </cell>
        </row>
        <row r="2745">
          <cell r="A2745" t="str">
            <v>30WAR04</v>
          </cell>
          <cell r="B2745" t="str">
            <v>WAR04</v>
          </cell>
          <cell r="C2745">
            <v>30</v>
          </cell>
          <cell r="D2745">
            <v>43.25</v>
          </cell>
          <cell r="E2745">
            <v>11802</v>
          </cell>
          <cell r="F2745">
            <v>9902</v>
          </cell>
          <cell r="G2745">
            <v>9053</v>
          </cell>
        </row>
        <row r="2746">
          <cell r="A2746" t="str">
            <v>31WAR04</v>
          </cell>
          <cell r="B2746" t="str">
            <v>WAR04</v>
          </cell>
          <cell r="C2746">
            <v>31</v>
          </cell>
          <cell r="D2746">
            <v>42.9</v>
          </cell>
          <cell r="E2746">
            <v>11853</v>
          </cell>
          <cell r="F2746">
            <v>9936</v>
          </cell>
          <cell r="G2746">
            <v>9075</v>
          </cell>
        </row>
        <row r="2747">
          <cell r="A2747" t="str">
            <v>32WAR04</v>
          </cell>
          <cell r="B2747" t="str">
            <v>WAR04</v>
          </cell>
          <cell r="C2747">
            <v>32</v>
          </cell>
          <cell r="D2747">
            <v>42.57</v>
          </cell>
          <cell r="E2747">
            <v>11907</v>
          </cell>
          <cell r="F2747">
            <v>9970</v>
          </cell>
          <cell r="G2747">
            <v>9095</v>
          </cell>
        </row>
        <row r="2748">
          <cell r="A2748" t="str">
            <v>33WAR04</v>
          </cell>
          <cell r="B2748" t="str">
            <v>WAR04</v>
          </cell>
          <cell r="C2748">
            <v>33</v>
          </cell>
          <cell r="D2748">
            <v>42.26</v>
          </cell>
          <cell r="E2748">
            <v>11967</v>
          </cell>
          <cell r="F2748">
            <v>10008</v>
          </cell>
          <cell r="G2748">
            <v>9115</v>
          </cell>
        </row>
        <row r="2749">
          <cell r="A2749" t="str">
            <v>34WAR04</v>
          </cell>
          <cell r="B2749" t="str">
            <v>WAR04</v>
          </cell>
          <cell r="C2749">
            <v>34</v>
          </cell>
          <cell r="D2749">
            <v>41.53</v>
          </cell>
          <cell r="E2749">
            <v>12034</v>
          </cell>
          <cell r="F2749">
            <v>10050</v>
          </cell>
          <cell r="G2749">
            <v>9153</v>
          </cell>
        </row>
        <row r="2750">
          <cell r="A2750" t="str">
            <v>35WAR04</v>
          </cell>
          <cell r="B2750" t="str">
            <v>WAR04</v>
          </cell>
          <cell r="C2750">
            <v>35</v>
          </cell>
          <cell r="D2750">
            <v>40.799999999999997</v>
          </cell>
          <cell r="E2750">
            <v>12108</v>
          </cell>
          <cell r="F2750">
            <v>10095</v>
          </cell>
          <cell r="G2750">
            <v>9195</v>
          </cell>
        </row>
        <row r="2751">
          <cell r="A2751" t="str">
            <v>36WAR04</v>
          </cell>
          <cell r="B2751" t="str">
            <v>WAR04</v>
          </cell>
          <cell r="C2751">
            <v>36</v>
          </cell>
          <cell r="D2751">
            <v>40.07</v>
          </cell>
          <cell r="E2751">
            <v>12191</v>
          </cell>
          <cell r="F2751">
            <v>10144</v>
          </cell>
          <cell r="G2751">
            <v>9243</v>
          </cell>
        </row>
        <row r="2752">
          <cell r="A2752" t="str">
            <v>37WAR04</v>
          </cell>
          <cell r="B2752" t="str">
            <v>WAR04</v>
          </cell>
          <cell r="C2752">
            <v>37</v>
          </cell>
          <cell r="D2752">
            <v>39.340000000000003</v>
          </cell>
          <cell r="E2752">
            <v>12283</v>
          </cell>
          <cell r="F2752">
            <v>10199</v>
          </cell>
          <cell r="G2752">
            <v>9296</v>
          </cell>
        </row>
        <row r="2753">
          <cell r="A2753" t="str">
            <v>38WAR04</v>
          </cell>
          <cell r="B2753" t="str">
            <v>WAR04</v>
          </cell>
          <cell r="C2753">
            <v>38</v>
          </cell>
          <cell r="D2753">
            <v>38.61</v>
          </cell>
          <cell r="E2753">
            <v>12385</v>
          </cell>
          <cell r="F2753">
            <v>10258</v>
          </cell>
          <cell r="G2753">
            <v>9355</v>
          </cell>
        </row>
        <row r="2754">
          <cell r="A2754" t="str">
            <v>39WAR04</v>
          </cell>
          <cell r="B2754" t="str">
            <v>WAR04</v>
          </cell>
          <cell r="C2754">
            <v>39</v>
          </cell>
          <cell r="D2754">
            <v>37.869999999999997</v>
          </cell>
          <cell r="E2754">
            <v>12500</v>
          </cell>
          <cell r="F2754">
            <v>10324</v>
          </cell>
          <cell r="G2754">
            <v>9419</v>
          </cell>
        </row>
        <row r="2755">
          <cell r="A2755" t="str">
            <v>40WAR04</v>
          </cell>
          <cell r="B2755" t="str">
            <v>WAR04</v>
          </cell>
          <cell r="C2755">
            <v>40</v>
          </cell>
          <cell r="D2755">
            <v>37.15</v>
          </cell>
          <cell r="E2755">
            <v>12627</v>
          </cell>
          <cell r="F2755">
            <v>10396</v>
          </cell>
          <cell r="G2755">
            <v>9490</v>
          </cell>
        </row>
        <row r="2756">
          <cell r="A2756" t="str">
            <v>41WAR04</v>
          </cell>
          <cell r="B2756" t="str">
            <v>WAR04</v>
          </cell>
          <cell r="C2756">
            <v>41</v>
          </cell>
          <cell r="D2756">
            <v>36.42</v>
          </cell>
          <cell r="E2756">
            <v>12770</v>
          </cell>
          <cell r="F2756">
            <v>10474</v>
          </cell>
          <cell r="G2756">
            <v>9567</v>
          </cell>
        </row>
        <row r="2757">
          <cell r="A2757" t="str">
            <v>42WAR04</v>
          </cell>
          <cell r="B2757" t="str">
            <v>WAR04</v>
          </cell>
          <cell r="C2757">
            <v>42</v>
          </cell>
          <cell r="D2757">
            <v>35.700000000000003</v>
          </cell>
          <cell r="E2757">
            <v>12930</v>
          </cell>
          <cell r="F2757">
            <v>10561</v>
          </cell>
          <cell r="G2757">
            <v>9650</v>
          </cell>
        </row>
        <row r="2758">
          <cell r="A2758" t="str">
            <v>43WAR04</v>
          </cell>
          <cell r="B2758" t="str">
            <v>WAR04</v>
          </cell>
          <cell r="C2758">
            <v>43</v>
          </cell>
          <cell r="D2758">
            <v>34.99</v>
          </cell>
          <cell r="E2758">
            <v>13109</v>
          </cell>
          <cell r="F2758">
            <v>10657</v>
          </cell>
          <cell r="G2758">
            <v>9741</v>
          </cell>
        </row>
        <row r="2759">
          <cell r="A2759" t="str">
            <v>44WAR04</v>
          </cell>
          <cell r="B2759" t="str">
            <v>WAR04</v>
          </cell>
          <cell r="C2759">
            <v>44</v>
          </cell>
          <cell r="D2759">
            <v>34.28</v>
          </cell>
          <cell r="E2759">
            <v>13309</v>
          </cell>
          <cell r="F2759">
            <v>10762</v>
          </cell>
          <cell r="G2759">
            <v>9839</v>
          </cell>
        </row>
        <row r="2760">
          <cell r="A2760" t="str">
            <v>45WAR04</v>
          </cell>
          <cell r="B2760" t="str">
            <v>WAR04</v>
          </cell>
          <cell r="C2760">
            <v>45</v>
          </cell>
          <cell r="D2760">
            <v>33.58</v>
          </cell>
          <cell r="E2760">
            <v>13534</v>
          </cell>
          <cell r="F2760">
            <v>10878</v>
          </cell>
          <cell r="G2760">
            <v>9945</v>
          </cell>
        </row>
        <row r="2761">
          <cell r="A2761" t="str">
            <v>5WAR05</v>
          </cell>
          <cell r="B2761" t="str">
            <v>WAR05</v>
          </cell>
          <cell r="C2761">
            <v>5</v>
          </cell>
          <cell r="D2761">
            <v>49.11</v>
          </cell>
          <cell r="E2761">
            <v>11164</v>
          </cell>
          <cell r="F2761">
            <v>9505</v>
          </cell>
          <cell r="G2761">
            <v>8733</v>
          </cell>
        </row>
        <row r="2762">
          <cell r="A2762" t="str">
            <v>6WAR05</v>
          </cell>
          <cell r="B2762" t="str">
            <v>WAR05</v>
          </cell>
          <cell r="C2762">
            <v>6</v>
          </cell>
          <cell r="D2762">
            <v>49.04</v>
          </cell>
          <cell r="E2762">
            <v>11177</v>
          </cell>
          <cell r="F2762">
            <v>9512</v>
          </cell>
          <cell r="G2762">
            <v>8731</v>
          </cell>
        </row>
        <row r="2763">
          <cell r="A2763" t="str">
            <v>7WAR05</v>
          </cell>
          <cell r="B2763" t="str">
            <v>WAR05</v>
          </cell>
          <cell r="C2763">
            <v>7</v>
          </cell>
          <cell r="D2763">
            <v>48.94</v>
          </cell>
          <cell r="E2763">
            <v>11191</v>
          </cell>
          <cell r="F2763">
            <v>9520</v>
          </cell>
          <cell r="G2763">
            <v>8731</v>
          </cell>
        </row>
        <row r="2764">
          <cell r="A2764" t="str">
            <v>8WAR05</v>
          </cell>
          <cell r="B2764" t="str">
            <v>WAR05</v>
          </cell>
          <cell r="C2764">
            <v>8</v>
          </cell>
          <cell r="D2764">
            <v>48.82</v>
          </cell>
          <cell r="E2764">
            <v>11206</v>
          </cell>
          <cell r="F2764">
            <v>9529</v>
          </cell>
          <cell r="G2764">
            <v>8732</v>
          </cell>
        </row>
        <row r="2765">
          <cell r="A2765" t="str">
            <v>9WAR05</v>
          </cell>
          <cell r="B2765" t="str">
            <v>WAR05</v>
          </cell>
          <cell r="C2765">
            <v>9</v>
          </cell>
          <cell r="D2765">
            <v>48.68</v>
          </cell>
          <cell r="E2765">
            <v>11222</v>
          </cell>
          <cell r="F2765">
            <v>9538</v>
          </cell>
          <cell r="G2765">
            <v>8735</v>
          </cell>
        </row>
        <row r="2766">
          <cell r="A2766" t="str">
            <v>10WAR05</v>
          </cell>
          <cell r="B2766" t="str">
            <v>WAR05</v>
          </cell>
          <cell r="C2766">
            <v>10</v>
          </cell>
          <cell r="D2766">
            <v>48.51</v>
          </cell>
          <cell r="E2766">
            <v>11239</v>
          </cell>
          <cell r="F2766">
            <v>9548</v>
          </cell>
          <cell r="G2766">
            <v>8739</v>
          </cell>
        </row>
        <row r="2767">
          <cell r="A2767" t="str">
            <v>11WAR05</v>
          </cell>
          <cell r="B2767" t="str">
            <v>WAR05</v>
          </cell>
          <cell r="C2767">
            <v>11</v>
          </cell>
          <cell r="D2767">
            <v>48.32</v>
          </cell>
          <cell r="E2767">
            <v>11256</v>
          </cell>
          <cell r="F2767">
            <v>9559</v>
          </cell>
          <cell r="G2767">
            <v>8744</v>
          </cell>
        </row>
        <row r="2768">
          <cell r="A2768" t="str">
            <v>12WAR05</v>
          </cell>
          <cell r="B2768" t="str">
            <v>WAR05</v>
          </cell>
          <cell r="C2768">
            <v>12</v>
          </cell>
          <cell r="D2768">
            <v>48.11</v>
          </cell>
          <cell r="E2768">
            <v>11274</v>
          </cell>
          <cell r="F2768">
            <v>9570</v>
          </cell>
          <cell r="G2768">
            <v>8751</v>
          </cell>
        </row>
        <row r="2769">
          <cell r="A2769" t="str">
            <v>13WAR05</v>
          </cell>
          <cell r="B2769" t="str">
            <v>WAR05</v>
          </cell>
          <cell r="C2769">
            <v>13</v>
          </cell>
          <cell r="D2769">
            <v>47.89</v>
          </cell>
          <cell r="E2769">
            <v>11293</v>
          </cell>
          <cell r="F2769">
            <v>9582</v>
          </cell>
          <cell r="G2769">
            <v>8759</v>
          </cell>
        </row>
        <row r="2770">
          <cell r="A2770" t="str">
            <v>14WAR05</v>
          </cell>
          <cell r="B2770" t="str">
            <v>WAR05</v>
          </cell>
          <cell r="C2770">
            <v>14</v>
          </cell>
          <cell r="D2770">
            <v>47.65</v>
          </cell>
          <cell r="E2770">
            <v>11311</v>
          </cell>
          <cell r="F2770">
            <v>9594</v>
          </cell>
          <cell r="G2770">
            <v>8768</v>
          </cell>
        </row>
        <row r="2771">
          <cell r="A2771" t="str">
            <v>15WAR05</v>
          </cell>
          <cell r="B2771" t="str">
            <v>WAR05</v>
          </cell>
          <cell r="C2771">
            <v>15</v>
          </cell>
          <cell r="D2771">
            <v>47.39</v>
          </cell>
          <cell r="E2771">
            <v>11331</v>
          </cell>
          <cell r="F2771">
            <v>9606</v>
          </cell>
          <cell r="G2771">
            <v>8778</v>
          </cell>
        </row>
        <row r="2772">
          <cell r="A2772" t="str">
            <v>16WAR05</v>
          </cell>
          <cell r="B2772" t="str">
            <v>WAR05</v>
          </cell>
          <cell r="C2772">
            <v>16</v>
          </cell>
          <cell r="D2772">
            <v>47.12</v>
          </cell>
          <cell r="E2772">
            <v>11350</v>
          </cell>
          <cell r="F2772">
            <v>9619</v>
          </cell>
          <cell r="G2772">
            <v>8789</v>
          </cell>
        </row>
        <row r="2773">
          <cell r="A2773" t="str">
            <v>17WAR05</v>
          </cell>
          <cell r="B2773" t="str">
            <v>WAR05</v>
          </cell>
          <cell r="C2773">
            <v>17</v>
          </cell>
          <cell r="D2773">
            <v>46.84</v>
          </cell>
          <cell r="E2773">
            <v>11370</v>
          </cell>
          <cell r="F2773">
            <v>9633</v>
          </cell>
          <cell r="G2773">
            <v>8801</v>
          </cell>
        </row>
        <row r="2774">
          <cell r="A2774" t="str">
            <v>18WAR05</v>
          </cell>
          <cell r="B2774" t="str">
            <v>WAR05</v>
          </cell>
          <cell r="C2774">
            <v>18</v>
          </cell>
          <cell r="D2774">
            <v>46.55</v>
          </cell>
          <cell r="E2774">
            <v>11391</v>
          </cell>
          <cell r="F2774">
            <v>9647</v>
          </cell>
          <cell r="G2774">
            <v>8815</v>
          </cell>
        </row>
        <row r="2775">
          <cell r="A2775" t="str">
            <v>19WAR05</v>
          </cell>
          <cell r="B2775" t="str">
            <v>WAR05</v>
          </cell>
          <cell r="C2775">
            <v>19</v>
          </cell>
          <cell r="D2775">
            <v>46.25</v>
          </cell>
          <cell r="E2775">
            <v>11412</v>
          </cell>
          <cell r="F2775">
            <v>9661</v>
          </cell>
          <cell r="G2775">
            <v>8829</v>
          </cell>
        </row>
        <row r="2776">
          <cell r="A2776" t="str">
            <v>20WAR05</v>
          </cell>
          <cell r="B2776" t="str">
            <v>WAR05</v>
          </cell>
          <cell r="C2776">
            <v>20</v>
          </cell>
          <cell r="D2776">
            <v>45.94</v>
          </cell>
          <cell r="E2776">
            <v>11434</v>
          </cell>
          <cell r="F2776">
            <v>9676</v>
          </cell>
          <cell r="G2776">
            <v>8844</v>
          </cell>
        </row>
        <row r="2777">
          <cell r="A2777" t="str">
            <v>21WAR05</v>
          </cell>
          <cell r="B2777" t="str">
            <v>WAR05</v>
          </cell>
          <cell r="C2777">
            <v>21</v>
          </cell>
          <cell r="D2777">
            <v>45.63</v>
          </cell>
          <cell r="E2777">
            <v>11456</v>
          </cell>
          <cell r="F2777">
            <v>9692</v>
          </cell>
          <cell r="G2777">
            <v>8859</v>
          </cell>
        </row>
        <row r="2778">
          <cell r="A2778" t="str">
            <v>22WAR05</v>
          </cell>
          <cell r="B2778" t="str">
            <v>WAR05</v>
          </cell>
          <cell r="C2778">
            <v>22</v>
          </cell>
          <cell r="D2778">
            <v>45.31</v>
          </cell>
          <cell r="E2778">
            <v>11480</v>
          </cell>
          <cell r="F2778">
            <v>9709</v>
          </cell>
          <cell r="G2778">
            <v>8876</v>
          </cell>
        </row>
        <row r="2779">
          <cell r="A2779" t="str">
            <v>23WAR05</v>
          </cell>
          <cell r="B2779" t="str">
            <v>WAR05</v>
          </cell>
          <cell r="C2779">
            <v>23</v>
          </cell>
          <cell r="D2779">
            <v>44.99</v>
          </cell>
          <cell r="E2779">
            <v>11506</v>
          </cell>
          <cell r="F2779">
            <v>9727</v>
          </cell>
          <cell r="G2779">
            <v>8893</v>
          </cell>
        </row>
        <row r="2780">
          <cell r="A2780" t="str">
            <v>24WAR05</v>
          </cell>
          <cell r="B2780" t="str">
            <v>WAR05</v>
          </cell>
          <cell r="C2780">
            <v>24</v>
          </cell>
          <cell r="D2780">
            <v>44.66</v>
          </cell>
          <cell r="E2780">
            <v>11533</v>
          </cell>
          <cell r="F2780">
            <v>9746</v>
          </cell>
          <cell r="G2780">
            <v>8911</v>
          </cell>
        </row>
        <row r="2781">
          <cell r="A2781" t="str">
            <v>25WAR05</v>
          </cell>
          <cell r="B2781" t="str">
            <v>WAR05</v>
          </cell>
          <cell r="C2781">
            <v>25</v>
          </cell>
          <cell r="D2781">
            <v>44.33</v>
          </cell>
          <cell r="E2781">
            <v>11561</v>
          </cell>
          <cell r="F2781">
            <v>9766</v>
          </cell>
          <cell r="G2781">
            <v>8929</v>
          </cell>
        </row>
        <row r="2782">
          <cell r="A2782" t="str">
            <v>26WAR05</v>
          </cell>
          <cell r="B2782" t="str">
            <v>WAR05</v>
          </cell>
          <cell r="C2782">
            <v>26</v>
          </cell>
          <cell r="D2782">
            <v>44</v>
          </cell>
          <cell r="E2782">
            <v>11592</v>
          </cell>
          <cell r="F2782">
            <v>9787</v>
          </cell>
          <cell r="G2782">
            <v>8948</v>
          </cell>
        </row>
        <row r="2783">
          <cell r="A2783" t="str">
            <v>27WAR05</v>
          </cell>
          <cell r="B2783" t="str">
            <v>WAR05</v>
          </cell>
          <cell r="C2783">
            <v>27</v>
          </cell>
          <cell r="D2783">
            <v>43.67</v>
          </cell>
          <cell r="E2783">
            <v>11626</v>
          </cell>
          <cell r="F2783">
            <v>9811</v>
          </cell>
          <cell r="G2783">
            <v>8967</v>
          </cell>
        </row>
        <row r="2784">
          <cell r="A2784" t="str">
            <v>28WAR05</v>
          </cell>
          <cell r="B2784" t="str">
            <v>WAR05</v>
          </cell>
          <cell r="C2784">
            <v>28</v>
          </cell>
          <cell r="D2784">
            <v>43.34</v>
          </cell>
          <cell r="E2784">
            <v>11663</v>
          </cell>
          <cell r="F2784">
            <v>9836</v>
          </cell>
          <cell r="G2784">
            <v>8986</v>
          </cell>
        </row>
        <row r="2785">
          <cell r="A2785" t="str">
            <v>29WAR05</v>
          </cell>
          <cell r="B2785" t="str">
            <v>WAR05</v>
          </cell>
          <cell r="C2785">
            <v>29</v>
          </cell>
          <cell r="D2785">
            <v>43.01</v>
          </cell>
          <cell r="E2785">
            <v>11703</v>
          </cell>
          <cell r="F2785">
            <v>9862</v>
          </cell>
          <cell r="G2785">
            <v>9006</v>
          </cell>
        </row>
        <row r="2786">
          <cell r="A2786" t="str">
            <v>30WAR05</v>
          </cell>
          <cell r="B2786" t="str">
            <v>WAR05</v>
          </cell>
          <cell r="C2786">
            <v>30</v>
          </cell>
          <cell r="D2786">
            <v>42.71</v>
          </cell>
          <cell r="E2786">
            <v>11745</v>
          </cell>
          <cell r="F2786">
            <v>9890</v>
          </cell>
          <cell r="G2786">
            <v>9024</v>
          </cell>
        </row>
        <row r="2787">
          <cell r="A2787" t="str">
            <v>31WAR05</v>
          </cell>
          <cell r="B2787" t="str">
            <v>WAR05</v>
          </cell>
          <cell r="C2787">
            <v>31</v>
          </cell>
          <cell r="D2787">
            <v>42.36</v>
          </cell>
          <cell r="E2787">
            <v>11796</v>
          </cell>
          <cell r="F2787">
            <v>9923</v>
          </cell>
          <cell r="G2787">
            <v>9046</v>
          </cell>
        </row>
        <row r="2788">
          <cell r="A2788" t="str">
            <v>32WAR05</v>
          </cell>
          <cell r="B2788" t="str">
            <v>WAR05</v>
          </cell>
          <cell r="C2788">
            <v>32</v>
          </cell>
          <cell r="D2788">
            <v>42.05</v>
          </cell>
          <cell r="E2788">
            <v>11850</v>
          </cell>
          <cell r="F2788">
            <v>9958</v>
          </cell>
          <cell r="G2788">
            <v>9066</v>
          </cell>
        </row>
        <row r="2789">
          <cell r="A2789" t="str">
            <v>33WAR05</v>
          </cell>
          <cell r="B2789" t="str">
            <v>WAR05</v>
          </cell>
          <cell r="C2789">
            <v>33</v>
          </cell>
          <cell r="D2789">
            <v>41.73</v>
          </cell>
          <cell r="E2789">
            <v>11910</v>
          </cell>
          <cell r="F2789">
            <v>9996</v>
          </cell>
          <cell r="G2789">
            <v>9086</v>
          </cell>
        </row>
        <row r="2790">
          <cell r="A2790" t="str">
            <v>34WAR05</v>
          </cell>
          <cell r="B2790" t="str">
            <v>WAR05</v>
          </cell>
          <cell r="C2790">
            <v>34</v>
          </cell>
          <cell r="D2790">
            <v>41.01</v>
          </cell>
          <cell r="E2790">
            <v>11976</v>
          </cell>
          <cell r="F2790">
            <v>10037</v>
          </cell>
          <cell r="G2790">
            <v>9124</v>
          </cell>
        </row>
        <row r="2791">
          <cell r="A2791" t="str">
            <v>35WAR05</v>
          </cell>
          <cell r="B2791" t="str">
            <v>WAR05</v>
          </cell>
          <cell r="C2791">
            <v>35</v>
          </cell>
          <cell r="D2791">
            <v>40.29</v>
          </cell>
          <cell r="E2791">
            <v>12050</v>
          </cell>
          <cell r="F2791">
            <v>10082</v>
          </cell>
          <cell r="G2791">
            <v>9166</v>
          </cell>
        </row>
        <row r="2792">
          <cell r="A2792" t="str">
            <v>36WAR05</v>
          </cell>
          <cell r="B2792" t="str">
            <v>WAR05</v>
          </cell>
          <cell r="C2792">
            <v>36</v>
          </cell>
          <cell r="D2792">
            <v>39.57</v>
          </cell>
          <cell r="E2792">
            <v>12132</v>
          </cell>
          <cell r="F2792">
            <v>10132</v>
          </cell>
          <cell r="G2792">
            <v>9213</v>
          </cell>
        </row>
        <row r="2793">
          <cell r="A2793" t="str">
            <v>37WAR05</v>
          </cell>
          <cell r="B2793" t="str">
            <v>WAR05</v>
          </cell>
          <cell r="C2793">
            <v>37</v>
          </cell>
          <cell r="D2793">
            <v>38.85</v>
          </cell>
          <cell r="E2793">
            <v>12223</v>
          </cell>
          <cell r="F2793">
            <v>10186</v>
          </cell>
          <cell r="G2793">
            <v>9266</v>
          </cell>
        </row>
        <row r="2794">
          <cell r="A2794" t="str">
            <v>38WAR05</v>
          </cell>
          <cell r="B2794" t="str">
            <v>WAR05</v>
          </cell>
          <cell r="C2794">
            <v>38</v>
          </cell>
          <cell r="D2794">
            <v>38.130000000000003</v>
          </cell>
          <cell r="E2794">
            <v>12325</v>
          </cell>
          <cell r="F2794">
            <v>10246</v>
          </cell>
          <cell r="G2794">
            <v>9325</v>
          </cell>
        </row>
        <row r="2795">
          <cell r="A2795" t="str">
            <v>39WAR05</v>
          </cell>
          <cell r="B2795" t="str">
            <v>WAR05</v>
          </cell>
          <cell r="C2795">
            <v>39</v>
          </cell>
          <cell r="D2795">
            <v>37.4</v>
          </cell>
          <cell r="E2795">
            <v>12439</v>
          </cell>
          <cell r="F2795">
            <v>10311</v>
          </cell>
          <cell r="G2795">
            <v>9389</v>
          </cell>
        </row>
        <row r="2796">
          <cell r="A2796" t="str">
            <v>40WAR05</v>
          </cell>
          <cell r="B2796" t="str">
            <v>WAR05</v>
          </cell>
          <cell r="C2796">
            <v>40</v>
          </cell>
          <cell r="D2796">
            <v>36.68</v>
          </cell>
          <cell r="E2796">
            <v>12567</v>
          </cell>
          <cell r="F2796">
            <v>10383</v>
          </cell>
          <cell r="G2796">
            <v>9459</v>
          </cell>
        </row>
        <row r="2797">
          <cell r="A2797" t="str">
            <v>41WAR05</v>
          </cell>
          <cell r="B2797" t="str">
            <v>WAR05</v>
          </cell>
          <cell r="C2797">
            <v>41</v>
          </cell>
          <cell r="D2797">
            <v>35.97</v>
          </cell>
          <cell r="E2797">
            <v>12709</v>
          </cell>
          <cell r="F2797">
            <v>10462</v>
          </cell>
          <cell r="G2797">
            <v>9536</v>
          </cell>
        </row>
        <row r="2798">
          <cell r="A2798" t="str">
            <v>42WAR05</v>
          </cell>
          <cell r="B2798" t="str">
            <v>WAR05</v>
          </cell>
          <cell r="C2798">
            <v>42</v>
          </cell>
          <cell r="D2798">
            <v>35.26</v>
          </cell>
          <cell r="E2798">
            <v>12868</v>
          </cell>
          <cell r="F2798">
            <v>10548</v>
          </cell>
          <cell r="G2798">
            <v>9620</v>
          </cell>
        </row>
        <row r="2799">
          <cell r="A2799" t="str">
            <v>43WAR05</v>
          </cell>
          <cell r="B2799" t="str">
            <v>WAR05</v>
          </cell>
          <cell r="C2799">
            <v>43</v>
          </cell>
          <cell r="D2799">
            <v>34.549999999999997</v>
          </cell>
          <cell r="E2799">
            <v>13046</v>
          </cell>
          <cell r="F2799">
            <v>10644</v>
          </cell>
          <cell r="G2799">
            <v>9710</v>
          </cell>
        </row>
        <row r="2800">
          <cell r="A2800" t="str">
            <v>44WAR05</v>
          </cell>
          <cell r="B2800" t="str">
            <v>WAR05</v>
          </cell>
          <cell r="C2800">
            <v>44</v>
          </cell>
          <cell r="D2800">
            <v>33.85</v>
          </cell>
          <cell r="E2800">
            <v>13245</v>
          </cell>
          <cell r="F2800">
            <v>10749</v>
          </cell>
          <cell r="G2800">
            <v>9808</v>
          </cell>
        </row>
        <row r="2801">
          <cell r="A2801" t="str">
            <v>45WAR05</v>
          </cell>
          <cell r="B2801" t="str">
            <v>WAR05</v>
          </cell>
          <cell r="C2801">
            <v>45</v>
          </cell>
          <cell r="D2801">
            <v>33.159999999999997</v>
          </cell>
          <cell r="E2801">
            <v>13469</v>
          </cell>
          <cell r="F2801">
            <v>10864</v>
          </cell>
          <cell r="G2801">
            <v>9913</v>
          </cell>
        </row>
        <row r="2802">
          <cell r="A2802" t="str">
            <v>5WAR06</v>
          </cell>
          <cell r="B2802" t="str">
            <v>WAR06</v>
          </cell>
          <cell r="C2802">
            <v>5</v>
          </cell>
          <cell r="D2802">
            <v>52.57</v>
          </cell>
          <cell r="E2802">
            <v>11128</v>
          </cell>
          <cell r="F2802">
            <v>9411</v>
          </cell>
          <cell r="G2802">
            <v>8670</v>
          </cell>
        </row>
        <row r="2803">
          <cell r="A2803" t="str">
            <v>6WAR06</v>
          </cell>
          <cell r="B2803" t="str">
            <v>WAR06</v>
          </cell>
          <cell r="C2803">
            <v>6</v>
          </cell>
          <cell r="D2803">
            <v>52.5</v>
          </cell>
          <cell r="E2803">
            <v>11141</v>
          </cell>
          <cell r="F2803">
            <v>9418</v>
          </cell>
          <cell r="G2803">
            <v>8668</v>
          </cell>
        </row>
        <row r="2804">
          <cell r="A2804" t="str">
            <v>7WAR06</v>
          </cell>
          <cell r="B2804" t="str">
            <v>WAR06</v>
          </cell>
          <cell r="C2804">
            <v>7</v>
          </cell>
          <cell r="D2804">
            <v>52.39</v>
          </cell>
          <cell r="E2804">
            <v>11155</v>
          </cell>
          <cell r="F2804">
            <v>9426</v>
          </cell>
          <cell r="G2804">
            <v>8667</v>
          </cell>
        </row>
        <row r="2805">
          <cell r="A2805" t="str">
            <v>8WAR06</v>
          </cell>
          <cell r="B2805" t="str">
            <v>WAR06</v>
          </cell>
          <cell r="C2805">
            <v>8</v>
          </cell>
          <cell r="D2805">
            <v>52.26</v>
          </cell>
          <cell r="E2805">
            <v>11170</v>
          </cell>
          <cell r="F2805">
            <v>9434</v>
          </cell>
          <cell r="G2805">
            <v>8668</v>
          </cell>
        </row>
        <row r="2806">
          <cell r="A2806" t="str">
            <v>9WAR06</v>
          </cell>
          <cell r="B2806" t="str">
            <v>WAR06</v>
          </cell>
          <cell r="C2806">
            <v>9</v>
          </cell>
          <cell r="D2806">
            <v>52.1</v>
          </cell>
          <cell r="E2806">
            <v>11186</v>
          </cell>
          <cell r="F2806">
            <v>9444</v>
          </cell>
          <cell r="G2806">
            <v>8671</v>
          </cell>
        </row>
        <row r="2807">
          <cell r="A2807" t="str">
            <v>10WAR06</v>
          </cell>
          <cell r="B2807" t="str">
            <v>WAR06</v>
          </cell>
          <cell r="C2807">
            <v>10</v>
          </cell>
          <cell r="D2807">
            <v>51.92</v>
          </cell>
          <cell r="E2807">
            <v>11203</v>
          </cell>
          <cell r="F2807">
            <v>9454</v>
          </cell>
          <cell r="G2807">
            <v>8675</v>
          </cell>
        </row>
        <row r="2808">
          <cell r="A2808" t="str">
            <v>11WAR06</v>
          </cell>
          <cell r="B2808" t="str">
            <v>WAR06</v>
          </cell>
          <cell r="C2808">
            <v>11</v>
          </cell>
          <cell r="D2808">
            <v>51.72</v>
          </cell>
          <cell r="E2808">
            <v>11220</v>
          </cell>
          <cell r="F2808">
            <v>9464</v>
          </cell>
          <cell r="G2808">
            <v>8680</v>
          </cell>
        </row>
        <row r="2809">
          <cell r="A2809" t="str">
            <v>12WAR06</v>
          </cell>
          <cell r="B2809" t="str">
            <v>WAR06</v>
          </cell>
          <cell r="C2809">
            <v>12</v>
          </cell>
          <cell r="D2809">
            <v>51.5</v>
          </cell>
          <cell r="E2809">
            <v>11238</v>
          </cell>
          <cell r="F2809">
            <v>9475</v>
          </cell>
          <cell r="G2809">
            <v>8687</v>
          </cell>
        </row>
        <row r="2810">
          <cell r="A2810" t="str">
            <v>13WAR06</v>
          </cell>
          <cell r="B2810" t="str">
            <v>WAR06</v>
          </cell>
          <cell r="C2810">
            <v>13</v>
          </cell>
          <cell r="D2810">
            <v>51.26</v>
          </cell>
          <cell r="E2810">
            <v>11256</v>
          </cell>
          <cell r="F2810">
            <v>9487</v>
          </cell>
          <cell r="G2810">
            <v>8695</v>
          </cell>
        </row>
        <row r="2811">
          <cell r="A2811" t="str">
            <v>14WAR06</v>
          </cell>
          <cell r="B2811" t="str">
            <v>WAR06</v>
          </cell>
          <cell r="C2811">
            <v>14</v>
          </cell>
          <cell r="D2811">
            <v>51</v>
          </cell>
          <cell r="E2811">
            <v>11275</v>
          </cell>
          <cell r="F2811">
            <v>9499</v>
          </cell>
          <cell r="G2811">
            <v>8704</v>
          </cell>
        </row>
        <row r="2812">
          <cell r="A2812" t="str">
            <v>15WAR06</v>
          </cell>
          <cell r="B2812" t="str">
            <v>WAR06</v>
          </cell>
          <cell r="C2812">
            <v>15</v>
          </cell>
          <cell r="D2812">
            <v>50.73</v>
          </cell>
          <cell r="E2812">
            <v>11294</v>
          </cell>
          <cell r="F2812">
            <v>9511</v>
          </cell>
          <cell r="G2812">
            <v>8714</v>
          </cell>
        </row>
        <row r="2813">
          <cell r="A2813" t="str">
            <v>16WAR06</v>
          </cell>
          <cell r="B2813" t="str">
            <v>WAR06</v>
          </cell>
          <cell r="C2813">
            <v>16</v>
          </cell>
          <cell r="D2813">
            <v>50.44</v>
          </cell>
          <cell r="E2813">
            <v>11313</v>
          </cell>
          <cell r="F2813">
            <v>9524</v>
          </cell>
          <cell r="G2813">
            <v>8725</v>
          </cell>
        </row>
        <row r="2814">
          <cell r="A2814" t="str">
            <v>17WAR06</v>
          </cell>
          <cell r="B2814" t="str">
            <v>WAR06</v>
          </cell>
          <cell r="C2814">
            <v>17</v>
          </cell>
          <cell r="D2814">
            <v>50.14</v>
          </cell>
          <cell r="E2814">
            <v>11333</v>
          </cell>
          <cell r="F2814">
            <v>9537</v>
          </cell>
          <cell r="G2814">
            <v>8737</v>
          </cell>
        </row>
        <row r="2815">
          <cell r="A2815" t="str">
            <v>18WAR06</v>
          </cell>
          <cell r="B2815" t="str">
            <v>WAR06</v>
          </cell>
          <cell r="C2815">
            <v>18</v>
          </cell>
          <cell r="D2815">
            <v>49.83</v>
          </cell>
          <cell r="E2815">
            <v>11354</v>
          </cell>
          <cell r="F2815">
            <v>9551</v>
          </cell>
          <cell r="G2815">
            <v>8750</v>
          </cell>
        </row>
        <row r="2816">
          <cell r="A2816" t="str">
            <v>19WAR06</v>
          </cell>
          <cell r="B2816" t="str">
            <v>WAR06</v>
          </cell>
          <cell r="C2816">
            <v>19</v>
          </cell>
          <cell r="D2816">
            <v>49.51</v>
          </cell>
          <cell r="E2816">
            <v>11375</v>
          </cell>
          <cell r="F2816">
            <v>9566</v>
          </cell>
          <cell r="G2816">
            <v>8764</v>
          </cell>
        </row>
        <row r="2817">
          <cell r="A2817" t="str">
            <v>20WAR06</v>
          </cell>
          <cell r="B2817" t="str">
            <v>WAR06</v>
          </cell>
          <cell r="C2817">
            <v>20</v>
          </cell>
          <cell r="D2817">
            <v>49.18</v>
          </cell>
          <cell r="E2817">
            <v>11397</v>
          </cell>
          <cell r="F2817">
            <v>9581</v>
          </cell>
          <cell r="G2817">
            <v>8779</v>
          </cell>
        </row>
        <row r="2818">
          <cell r="A2818" t="str">
            <v>21WAR06</v>
          </cell>
          <cell r="B2818" t="str">
            <v>WAR06</v>
          </cell>
          <cell r="C2818">
            <v>21</v>
          </cell>
          <cell r="D2818">
            <v>48.84</v>
          </cell>
          <cell r="E2818">
            <v>11419</v>
          </cell>
          <cell r="F2818">
            <v>9596</v>
          </cell>
          <cell r="G2818">
            <v>8795</v>
          </cell>
        </row>
        <row r="2819">
          <cell r="A2819" t="str">
            <v>22WAR06</v>
          </cell>
          <cell r="B2819" t="str">
            <v>WAR06</v>
          </cell>
          <cell r="C2819">
            <v>22</v>
          </cell>
          <cell r="D2819">
            <v>48.5</v>
          </cell>
          <cell r="E2819">
            <v>11443</v>
          </cell>
          <cell r="F2819">
            <v>9613</v>
          </cell>
          <cell r="G2819">
            <v>8811</v>
          </cell>
        </row>
        <row r="2820">
          <cell r="A2820" t="str">
            <v>23WAR06</v>
          </cell>
          <cell r="B2820" t="str">
            <v>WAR06</v>
          </cell>
          <cell r="C2820">
            <v>23</v>
          </cell>
          <cell r="D2820">
            <v>48.15</v>
          </cell>
          <cell r="E2820">
            <v>11468</v>
          </cell>
          <cell r="F2820">
            <v>9631</v>
          </cell>
          <cell r="G2820">
            <v>8828</v>
          </cell>
        </row>
        <row r="2821">
          <cell r="A2821" t="str">
            <v>24WAR06</v>
          </cell>
          <cell r="B2821" t="str">
            <v>WAR06</v>
          </cell>
          <cell r="C2821">
            <v>24</v>
          </cell>
          <cell r="D2821">
            <v>47.8</v>
          </cell>
          <cell r="E2821">
            <v>11495</v>
          </cell>
          <cell r="F2821">
            <v>9649</v>
          </cell>
          <cell r="G2821">
            <v>8846</v>
          </cell>
        </row>
        <row r="2822">
          <cell r="A2822" t="str">
            <v>25WAR06</v>
          </cell>
          <cell r="B2822" t="str">
            <v>WAR06</v>
          </cell>
          <cell r="C2822">
            <v>25</v>
          </cell>
          <cell r="D2822">
            <v>47.45</v>
          </cell>
          <cell r="E2822">
            <v>11524</v>
          </cell>
          <cell r="F2822">
            <v>9669</v>
          </cell>
          <cell r="G2822">
            <v>8864</v>
          </cell>
        </row>
        <row r="2823">
          <cell r="A2823" t="str">
            <v>26WAR06</v>
          </cell>
          <cell r="B2823" t="str">
            <v>WAR06</v>
          </cell>
          <cell r="C2823">
            <v>26</v>
          </cell>
          <cell r="D2823">
            <v>47.1</v>
          </cell>
          <cell r="E2823">
            <v>11555</v>
          </cell>
          <cell r="F2823">
            <v>9691</v>
          </cell>
          <cell r="G2823">
            <v>8882</v>
          </cell>
        </row>
        <row r="2824">
          <cell r="A2824" t="str">
            <v>27WAR06</v>
          </cell>
          <cell r="B2824" t="str">
            <v>WAR06</v>
          </cell>
          <cell r="C2824">
            <v>27</v>
          </cell>
          <cell r="D2824">
            <v>46.74</v>
          </cell>
          <cell r="E2824">
            <v>11588</v>
          </cell>
          <cell r="F2824">
            <v>9714</v>
          </cell>
          <cell r="G2824">
            <v>8901</v>
          </cell>
        </row>
        <row r="2825">
          <cell r="A2825" t="str">
            <v>28WAR06</v>
          </cell>
          <cell r="B2825" t="str">
            <v>WAR06</v>
          </cell>
          <cell r="C2825">
            <v>28</v>
          </cell>
          <cell r="D2825">
            <v>46.39</v>
          </cell>
          <cell r="E2825">
            <v>11625</v>
          </cell>
          <cell r="F2825">
            <v>9738</v>
          </cell>
          <cell r="G2825">
            <v>8921</v>
          </cell>
        </row>
        <row r="2826">
          <cell r="A2826" t="str">
            <v>29WAR06</v>
          </cell>
          <cell r="B2826" t="str">
            <v>WAR06</v>
          </cell>
          <cell r="C2826">
            <v>29</v>
          </cell>
          <cell r="D2826">
            <v>46.04</v>
          </cell>
          <cell r="E2826">
            <v>11665</v>
          </cell>
          <cell r="F2826">
            <v>9765</v>
          </cell>
          <cell r="G2826">
            <v>8940</v>
          </cell>
        </row>
        <row r="2827">
          <cell r="A2827" t="str">
            <v>30WAR06</v>
          </cell>
          <cell r="B2827" t="str">
            <v>WAR06</v>
          </cell>
          <cell r="C2827">
            <v>30</v>
          </cell>
          <cell r="D2827">
            <v>45.72</v>
          </cell>
          <cell r="E2827">
            <v>11707</v>
          </cell>
          <cell r="F2827">
            <v>9792</v>
          </cell>
          <cell r="G2827">
            <v>8958</v>
          </cell>
        </row>
        <row r="2828">
          <cell r="A2828" t="str">
            <v>31WAR06</v>
          </cell>
          <cell r="B2828" t="str">
            <v>WAR06</v>
          </cell>
          <cell r="C2828">
            <v>31</v>
          </cell>
          <cell r="D2828">
            <v>45.35</v>
          </cell>
          <cell r="E2828">
            <v>11758</v>
          </cell>
          <cell r="F2828">
            <v>9825</v>
          </cell>
          <cell r="G2828">
            <v>8980</v>
          </cell>
        </row>
        <row r="2829">
          <cell r="A2829" t="str">
            <v>32WAR06</v>
          </cell>
          <cell r="B2829" t="str">
            <v>WAR06</v>
          </cell>
          <cell r="C2829">
            <v>32</v>
          </cell>
          <cell r="D2829">
            <v>45.01</v>
          </cell>
          <cell r="E2829">
            <v>11811</v>
          </cell>
          <cell r="F2829">
            <v>9860</v>
          </cell>
          <cell r="G2829">
            <v>9000</v>
          </cell>
        </row>
        <row r="2830">
          <cell r="A2830" t="str">
            <v>33WAR06</v>
          </cell>
          <cell r="B2830" t="str">
            <v>WAR06</v>
          </cell>
          <cell r="C2830">
            <v>33</v>
          </cell>
          <cell r="D2830">
            <v>44.67</v>
          </cell>
          <cell r="E2830">
            <v>11871</v>
          </cell>
          <cell r="F2830">
            <v>9897</v>
          </cell>
          <cell r="G2830">
            <v>9020</v>
          </cell>
        </row>
        <row r="2831">
          <cell r="A2831" t="str">
            <v>34WAR06</v>
          </cell>
          <cell r="B2831" t="str">
            <v>WAR06</v>
          </cell>
          <cell r="C2831">
            <v>34</v>
          </cell>
          <cell r="D2831">
            <v>43.9</v>
          </cell>
          <cell r="E2831">
            <v>11937</v>
          </cell>
          <cell r="F2831">
            <v>9938</v>
          </cell>
          <cell r="G2831">
            <v>9058</v>
          </cell>
        </row>
        <row r="2832">
          <cell r="A2832" t="str">
            <v>35WAR06</v>
          </cell>
          <cell r="B2832" t="str">
            <v>WAR06</v>
          </cell>
          <cell r="C2832">
            <v>35</v>
          </cell>
          <cell r="D2832">
            <v>43.13</v>
          </cell>
          <cell r="E2832">
            <v>12011</v>
          </cell>
          <cell r="F2832">
            <v>9983</v>
          </cell>
          <cell r="G2832">
            <v>9099</v>
          </cell>
        </row>
        <row r="2833">
          <cell r="A2833" t="str">
            <v>36WAR06</v>
          </cell>
          <cell r="B2833" t="str">
            <v>WAR06</v>
          </cell>
          <cell r="C2833">
            <v>36</v>
          </cell>
          <cell r="D2833">
            <v>42.36</v>
          </cell>
          <cell r="E2833">
            <v>12093</v>
          </cell>
          <cell r="F2833">
            <v>10032</v>
          </cell>
          <cell r="G2833">
            <v>9146</v>
          </cell>
        </row>
        <row r="2834">
          <cell r="A2834" t="str">
            <v>37WAR06</v>
          </cell>
          <cell r="B2834" t="str">
            <v>WAR06</v>
          </cell>
          <cell r="C2834">
            <v>37</v>
          </cell>
          <cell r="D2834">
            <v>41.59</v>
          </cell>
          <cell r="E2834">
            <v>12184</v>
          </cell>
          <cell r="F2834">
            <v>10085</v>
          </cell>
          <cell r="G2834">
            <v>9199</v>
          </cell>
        </row>
        <row r="2835">
          <cell r="A2835" t="str">
            <v>38WAR06</v>
          </cell>
          <cell r="B2835" t="str">
            <v>WAR06</v>
          </cell>
          <cell r="C2835">
            <v>38</v>
          </cell>
          <cell r="D2835">
            <v>40.81</v>
          </cell>
          <cell r="E2835">
            <v>12286</v>
          </cell>
          <cell r="F2835">
            <v>10144</v>
          </cell>
          <cell r="G2835">
            <v>9257</v>
          </cell>
        </row>
        <row r="2836">
          <cell r="A2836" t="str">
            <v>39WAR06</v>
          </cell>
          <cell r="B2836" t="str">
            <v>WAR06</v>
          </cell>
          <cell r="C2836">
            <v>39</v>
          </cell>
          <cell r="D2836">
            <v>40.04</v>
          </cell>
          <cell r="E2836">
            <v>12399</v>
          </cell>
          <cell r="F2836">
            <v>10209</v>
          </cell>
          <cell r="G2836">
            <v>9321</v>
          </cell>
        </row>
        <row r="2837">
          <cell r="A2837" t="str">
            <v>40WAR06</v>
          </cell>
          <cell r="B2837" t="str">
            <v>WAR06</v>
          </cell>
          <cell r="C2837">
            <v>40</v>
          </cell>
          <cell r="D2837">
            <v>39.270000000000003</v>
          </cell>
          <cell r="E2837">
            <v>12526</v>
          </cell>
          <cell r="F2837">
            <v>10280</v>
          </cell>
          <cell r="G2837">
            <v>9391</v>
          </cell>
        </row>
        <row r="2838">
          <cell r="A2838" t="str">
            <v>41WAR06</v>
          </cell>
          <cell r="B2838" t="str">
            <v>WAR06</v>
          </cell>
          <cell r="C2838">
            <v>41</v>
          </cell>
          <cell r="D2838">
            <v>38.5</v>
          </cell>
          <cell r="E2838">
            <v>12667</v>
          </cell>
          <cell r="F2838">
            <v>10358</v>
          </cell>
          <cell r="G2838">
            <v>9467</v>
          </cell>
        </row>
        <row r="2839">
          <cell r="A2839" t="str">
            <v>42WAR06</v>
          </cell>
          <cell r="B2839" t="str">
            <v>WAR06</v>
          </cell>
          <cell r="C2839">
            <v>42</v>
          </cell>
          <cell r="D2839">
            <v>37.74</v>
          </cell>
          <cell r="E2839">
            <v>12826</v>
          </cell>
          <cell r="F2839">
            <v>10444</v>
          </cell>
          <cell r="G2839">
            <v>9550</v>
          </cell>
        </row>
        <row r="2840">
          <cell r="A2840" t="str">
            <v>43WAR06</v>
          </cell>
          <cell r="B2840" t="str">
            <v>WAR06</v>
          </cell>
          <cell r="C2840">
            <v>43</v>
          </cell>
          <cell r="D2840">
            <v>36.979999999999997</v>
          </cell>
          <cell r="E2840">
            <v>13003</v>
          </cell>
          <cell r="F2840">
            <v>10538</v>
          </cell>
          <cell r="G2840">
            <v>9639</v>
          </cell>
        </row>
        <row r="2841">
          <cell r="A2841" t="str">
            <v>44WAR06</v>
          </cell>
          <cell r="B2841" t="str">
            <v>WAR06</v>
          </cell>
          <cell r="C2841">
            <v>44</v>
          </cell>
          <cell r="D2841">
            <v>36.24</v>
          </cell>
          <cell r="E2841">
            <v>13202</v>
          </cell>
          <cell r="F2841">
            <v>10642</v>
          </cell>
          <cell r="G2841">
            <v>9736</v>
          </cell>
        </row>
        <row r="2842">
          <cell r="A2842" t="str">
            <v>45WAR06</v>
          </cell>
          <cell r="B2842" t="str">
            <v>WAR06</v>
          </cell>
          <cell r="C2842">
            <v>45</v>
          </cell>
          <cell r="D2842">
            <v>35.5</v>
          </cell>
          <cell r="E2842">
            <v>13425</v>
          </cell>
          <cell r="F2842">
            <v>10757</v>
          </cell>
          <cell r="G2842">
            <v>9841</v>
          </cell>
        </row>
        <row r="2843">
          <cell r="A2843" t="str">
            <v>5WAR07</v>
          </cell>
          <cell r="B2843" t="str">
            <v>WAR07</v>
          </cell>
          <cell r="C2843">
            <v>5</v>
          </cell>
          <cell r="D2843">
            <v>52.57</v>
          </cell>
          <cell r="E2843">
            <v>11128</v>
          </cell>
          <cell r="F2843">
            <v>9411</v>
          </cell>
          <cell r="G2843">
            <v>8670</v>
          </cell>
        </row>
        <row r="2844">
          <cell r="A2844" t="str">
            <v>6WAR07</v>
          </cell>
          <cell r="B2844" t="str">
            <v>WAR07</v>
          </cell>
          <cell r="C2844">
            <v>6</v>
          </cell>
          <cell r="D2844">
            <v>52.5</v>
          </cell>
          <cell r="E2844">
            <v>11141</v>
          </cell>
          <cell r="F2844">
            <v>9418</v>
          </cell>
          <cell r="G2844">
            <v>8668</v>
          </cell>
        </row>
        <row r="2845">
          <cell r="A2845" t="str">
            <v>7WAR07</v>
          </cell>
          <cell r="B2845" t="str">
            <v>WAR07</v>
          </cell>
          <cell r="C2845">
            <v>7</v>
          </cell>
          <cell r="D2845">
            <v>52.39</v>
          </cell>
          <cell r="E2845">
            <v>11155</v>
          </cell>
          <cell r="F2845">
            <v>9426</v>
          </cell>
          <cell r="G2845">
            <v>8667</v>
          </cell>
        </row>
        <row r="2846">
          <cell r="A2846" t="str">
            <v>8WAR07</v>
          </cell>
          <cell r="B2846" t="str">
            <v>WAR07</v>
          </cell>
          <cell r="C2846">
            <v>8</v>
          </cell>
          <cell r="D2846">
            <v>52.26</v>
          </cell>
          <cell r="E2846">
            <v>11170</v>
          </cell>
          <cell r="F2846">
            <v>9434</v>
          </cell>
          <cell r="G2846">
            <v>8668</v>
          </cell>
        </row>
        <row r="2847">
          <cell r="A2847" t="str">
            <v>9WAR07</v>
          </cell>
          <cell r="B2847" t="str">
            <v>WAR07</v>
          </cell>
          <cell r="C2847">
            <v>9</v>
          </cell>
          <cell r="D2847">
            <v>52.1</v>
          </cell>
          <cell r="E2847">
            <v>11186</v>
          </cell>
          <cell r="F2847">
            <v>9444</v>
          </cell>
          <cell r="G2847">
            <v>8671</v>
          </cell>
        </row>
        <row r="2848">
          <cell r="A2848" t="str">
            <v>10WAR07</v>
          </cell>
          <cell r="B2848" t="str">
            <v>WAR07</v>
          </cell>
          <cell r="C2848">
            <v>10</v>
          </cell>
          <cell r="D2848">
            <v>51.92</v>
          </cell>
          <cell r="E2848">
            <v>11203</v>
          </cell>
          <cell r="F2848">
            <v>9454</v>
          </cell>
          <cell r="G2848">
            <v>8675</v>
          </cell>
        </row>
        <row r="2849">
          <cell r="A2849" t="str">
            <v>11WAR07</v>
          </cell>
          <cell r="B2849" t="str">
            <v>WAR07</v>
          </cell>
          <cell r="C2849">
            <v>11</v>
          </cell>
          <cell r="D2849">
            <v>51.72</v>
          </cell>
          <cell r="E2849">
            <v>11220</v>
          </cell>
          <cell r="F2849">
            <v>9464</v>
          </cell>
          <cell r="G2849">
            <v>8680</v>
          </cell>
        </row>
        <row r="2850">
          <cell r="A2850" t="str">
            <v>12WAR07</v>
          </cell>
          <cell r="B2850" t="str">
            <v>WAR07</v>
          </cell>
          <cell r="C2850">
            <v>12</v>
          </cell>
          <cell r="D2850">
            <v>51.5</v>
          </cell>
          <cell r="E2850">
            <v>11238</v>
          </cell>
          <cell r="F2850">
            <v>9475</v>
          </cell>
          <cell r="G2850">
            <v>8687</v>
          </cell>
        </row>
        <row r="2851">
          <cell r="A2851" t="str">
            <v>13WAR07</v>
          </cell>
          <cell r="B2851" t="str">
            <v>WAR07</v>
          </cell>
          <cell r="C2851">
            <v>13</v>
          </cell>
          <cell r="D2851">
            <v>51.26</v>
          </cell>
          <cell r="E2851">
            <v>11256</v>
          </cell>
          <cell r="F2851">
            <v>9487</v>
          </cell>
          <cell r="G2851">
            <v>8695</v>
          </cell>
        </row>
        <row r="2852">
          <cell r="A2852" t="str">
            <v>14WAR07</v>
          </cell>
          <cell r="B2852" t="str">
            <v>WAR07</v>
          </cell>
          <cell r="C2852">
            <v>14</v>
          </cell>
          <cell r="D2852">
            <v>51</v>
          </cell>
          <cell r="E2852">
            <v>11275</v>
          </cell>
          <cell r="F2852">
            <v>9499</v>
          </cell>
          <cell r="G2852">
            <v>8704</v>
          </cell>
        </row>
        <row r="2853">
          <cell r="A2853" t="str">
            <v>15WAR07</v>
          </cell>
          <cell r="B2853" t="str">
            <v>WAR07</v>
          </cell>
          <cell r="C2853">
            <v>15</v>
          </cell>
          <cell r="D2853">
            <v>50.73</v>
          </cell>
          <cell r="E2853">
            <v>11294</v>
          </cell>
          <cell r="F2853">
            <v>9511</v>
          </cell>
          <cell r="G2853">
            <v>8714</v>
          </cell>
        </row>
        <row r="2854">
          <cell r="A2854" t="str">
            <v>16WAR07</v>
          </cell>
          <cell r="B2854" t="str">
            <v>WAR07</v>
          </cell>
          <cell r="C2854">
            <v>16</v>
          </cell>
          <cell r="D2854">
            <v>50.44</v>
          </cell>
          <cell r="E2854">
            <v>11313</v>
          </cell>
          <cell r="F2854">
            <v>9524</v>
          </cell>
          <cell r="G2854">
            <v>8725</v>
          </cell>
        </row>
        <row r="2855">
          <cell r="A2855" t="str">
            <v>17WAR07</v>
          </cell>
          <cell r="B2855" t="str">
            <v>WAR07</v>
          </cell>
          <cell r="C2855">
            <v>17</v>
          </cell>
          <cell r="D2855">
            <v>50.14</v>
          </cell>
          <cell r="E2855">
            <v>11333</v>
          </cell>
          <cell r="F2855">
            <v>9537</v>
          </cell>
          <cell r="G2855">
            <v>8737</v>
          </cell>
        </row>
        <row r="2856">
          <cell r="A2856" t="str">
            <v>18WAR07</v>
          </cell>
          <cell r="B2856" t="str">
            <v>WAR07</v>
          </cell>
          <cell r="C2856">
            <v>18</v>
          </cell>
          <cell r="D2856">
            <v>49.83</v>
          </cell>
          <cell r="E2856">
            <v>11354</v>
          </cell>
          <cell r="F2856">
            <v>9551</v>
          </cell>
          <cell r="G2856">
            <v>8750</v>
          </cell>
        </row>
        <row r="2857">
          <cell r="A2857" t="str">
            <v>19WAR07</v>
          </cell>
          <cell r="B2857" t="str">
            <v>WAR07</v>
          </cell>
          <cell r="C2857">
            <v>19</v>
          </cell>
          <cell r="D2857">
            <v>49.51</v>
          </cell>
          <cell r="E2857">
            <v>11375</v>
          </cell>
          <cell r="F2857">
            <v>9566</v>
          </cell>
          <cell r="G2857">
            <v>8764</v>
          </cell>
        </row>
        <row r="2858">
          <cell r="A2858" t="str">
            <v>20WAR07</v>
          </cell>
          <cell r="B2858" t="str">
            <v>WAR07</v>
          </cell>
          <cell r="C2858">
            <v>20</v>
          </cell>
          <cell r="D2858">
            <v>49.18</v>
          </cell>
          <cell r="E2858">
            <v>11397</v>
          </cell>
          <cell r="F2858">
            <v>9581</v>
          </cell>
          <cell r="G2858">
            <v>8779</v>
          </cell>
        </row>
        <row r="2859">
          <cell r="A2859" t="str">
            <v>21WAR07</v>
          </cell>
          <cell r="B2859" t="str">
            <v>WAR07</v>
          </cell>
          <cell r="C2859">
            <v>21</v>
          </cell>
          <cell r="D2859">
            <v>48.84</v>
          </cell>
          <cell r="E2859">
            <v>11419</v>
          </cell>
          <cell r="F2859">
            <v>9596</v>
          </cell>
          <cell r="G2859">
            <v>8795</v>
          </cell>
        </row>
        <row r="2860">
          <cell r="A2860" t="str">
            <v>22WAR07</v>
          </cell>
          <cell r="B2860" t="str">
            <v>WAR07</v>
          </cell>
          <cell r="C2860">
            <v>22</v>
          </cell>
          <cell r="D2860">
            <v>48.5</v>
          </cell>
          <cell r="E2860">
            <v>11443</v>
          </cell>
          <cell r="F2860">
            <v>9613</v>
          </cell>
          <cell r="G2860">
            <v>8811</v>
          </cell>
        </row>
        <row r="2861">
          <cell r="A2861" t="str">
            <v>23WAR07</v>
          </cell>
          <cell r="B2861" t="str">
            <v>WAR07</v>
          </cell>
          <cell r="C2861">
            <v>23</v>
          </cell>
          <cell r="D2861">
            <v>48.15</v>
          </cell>
          <cell r="E2861">
            <v>11468</v>
          </cell>
          <cell r="F2861">
            <v>9631</v>
          </cell>
          <cell r="G2861">
            <v>8828</v>
          </cell>
        </row>
        <row r="2862">
          <cell r="A2862" t="str">
            <v>24WAR07</v>
          </cell>
          <cell r="B2862" t="str">
            <v>WAR07</v>
          </cell>
          <cell r="C2862">
            <v>24</v>
          </cell>
          <cell r="D2862">
            <v>47.8</v>
          </cell>
          <cell r="E2862">
            <v>11495</v>
          </cell>
          <cell r="F2862">
            <v>9649</v>
          </cell>
          <cell r="G2862">
            <v>8846</v>
          </cell>
        </row>
        <row r="2863">
          <cell r="A2863" t="str">
            <v>25WAR07</v>
          </cell>
          <cell r="B2863" t="str">
            <v>WAR07</v>
          </cell>
          <cell r="C2863">
            <v>25</v>
          </cell>
          <cell r="D2863">
            <v>47.45</v>
          </cell>
          <cell r="E2863">
            <v>11524</v>
          </cell>
          <cell r="F2863">
            <v>9669</v>
          </cell>
          <cell r="G2863">
            <v>8864</v>
          </cell>
        </row>
        <row r="2864">
          <cell r="A2864" t="str">
            <v>26WAR07</v>
          </cell>
          <cell r="B2864" t="str">
            <v>WAR07</v>
          </cell>
          <cell r="C2864">
            <v>26</v>
          </cell>
          <cell r="D2864">
            <v>47.1</v>
          </cell>
          <cell r="E2864">
            <v>11555</v>
          </cell>
          <cell r="F2864">
            <v>9691</v>
          </cell>
          <cell r="G2864">
            <v>8882</v>
          </cell>
        </row>
        <row r="2865">
          <cell r="A2865" t="str">
            <v>27WAR07</v>
          </cell>
          <cell r="B2865" t="str">
            <v>WAR07</v>
          </cell>
          <cell r="C2865">
            <v>27</v>
          </cell>
          <cell r="D2865">
            <v>46.74</v>
          </cell>
          <cell r="E2865">
            <v>11588</v>
          </cell>
          <cell r="F2865">
            <v>9714</v>
          </cell>
          <cell r="G2865">
            <v>8901</v>
          </cell>
        </row>
        <row r="2866">
          <cell r="A2866" t="str">
            <v>28WAR07</v>
          </cell>
          <cell r="B2866" t="str">
            <v>WAR07</v>
          </cell>
          <cell r="C2866">
            <v>28</v>
          </cell>
          <cell r="D2866">
            <v>46.39</v>
          </cell>
          <cell r="E2866">
            <v>11625</v>
          </cell>
          <cell r="F2866">
            <v>9738</v>
          </cell>
          <cell r="G2866">
            <v>8921</v>
          </cell>
        </row>
        <row r="2867">
          <cell r="A2867" t="str">
            <v>29WAR07</v>
          </cell>
          <cell r="B2867" t="str">
            <v>WAR07</v>
          </cell>
          <cell r="C2867">
            <v>29</v>
          </cell>
          <cell r="D2867">
            <v>46.04</v>
          </cell>
          <cell r="E2867">
            <v>11665</v>
          </cell>
          <cell r="F2867">
            <v>9765</v>
          </cell>
          <cell r="G2867">
            <v>8940</v>
          </cell>
        </row>
        <row r="2868">
          <cell r="A2868" t="str">
            <v>30WAR07</v>
          </cell>
          <cell r="B2868" t="str">
            <v>WAR07</v>
          </cell>
          <cell r="C2868">
            <v>30</v>
          </cell>
          <cell r="D2868">
            <v>45.72</v>
          </cell>
          <cell r="E2868">
            <v>11707</v>
          </cell>
          <cell r="F2868">
            <v>9792</v>
          </cell>
          <cell r="G2868">
            <v>8958</v>
          </cell>
        </row>
        <row r="2869">
          <cell r="A2869" t="str">
            <v>31WAR07</v>
          </cell>
          <cell r="B2869" t="str">
            <v>WAR07</v>
          </cell>
          <cell r="C2869">
            <v>31</v>
          </cell>
          <cell r="D2869">
            <v>45.35</v>
          </cell>
          <cell r="E2869">
            <v>11758</v>
          </cell>
          <cell r="F2869">
            <v>9825</v>
          </cell>
          <cell r="G2869">
            <v>8980</v>
          </cell>
        </row>
        <row r="2870">
          <cell r="A2870" t="str">
            <v>32WAR07</v>
          </cell>
          <cell r="B2870" t="str">
            <v>WAR07</v>
          </cell>
          <cell r="C2870">
            <v>32</v>
          </cell>
          <cell r="D2870">
            <v>45.01</v>
          </cell>
          <cell r="E2870">
            <v>11811</v>
          </cell>
          <cell r="F2870">
            <v>9860</v>
          </cell>
          <cell r="G2870">
            <v>9000</v>
          </cell>
        </row>
        <row r="2871">
          <cell r="A2871" t="str">
            <v>33WAR07</v>
          </cell>
          <cell r="B2871" t="str">
            <v>WAR07</v>
          </cell>
          <cell r="C2871">
            <v>33</v>
          </cell>
          <cell r="D2871">
            <v>44.67</v>
          </cell>
          <cell r="E2871">
            <v>11871</v>
          </cell>
          <cell r="F2871">
            <v>9897</v>
          </cell>
          <cell r="G2871">
            <v>9020</v>
          </cell>
        </row>
        <row r="2872">
          <cell r="A2872" t="str">
            <v>34WAR07</v>
          </cell>
          <cell r="B2872" t="str">
            <v>WAR07</v>
          </cell>
          <cell r="C2872">
            <v>34</v>
          </cell>
          <cell r="D2872">
            <v>43.9</v>
          </cell>
          <cell r="E2872">
            <v>11937</v>
          </cell>
          <cell r="F2872">
            <v>9938</v>
          </cell>
          <cell r="G2872">
            <v>9058</v>
          </cell>
        </row>
        <row r="2873">
          <cell r="A2873" t="str">
            <v>35WAR07</v>
          </cell>
          <cell r="B2873" t="str">
            <v>WAR07</v>
          </cell>
          <cell r="C2873">
            <v>35</v>
          </cell>
          <cell r="D2873">
            <v>43.13</v>
          </cell>
          <cell r="E2873">
            <v>12011</v>
          </cell>
          <cell r="F2873">
            <v>9983</v>
          </cell>
          <cell r="G2873">
            <v>9099</v>
          </cell>
        </row>
        <row r="2874">
          <cell r="A2874" t="str">
            <v>36WAR07</v>
          </cell>
          <cell r="B2874" t="str">
            <v>WAR07</v>
          </cell>
          <cell r="C2874">
            <v>36</v>
          </cell>
          <cell r="D2874">
            <v>42.36</v>
          </cell>
          <cell r="E2874">
            <v>12093</v>
          </cell>
          <cell r="F2874">
            <v>10032</v>
          </cell>
          <cell r="G2874">
            <v>9146</v>
          </cell>
        </row>
        <row r="2875">
          <cell r="A2875" t="str">
            <v>37WAR07</v>
          </cell>
          <cell r="B2875" t="str">
            <v>WAR07</v>
          </cell>
          <cell r="C2875">
            <v>37</v>
          </cell>
          <cell r="D2875">
            <v>41.59</v>
          </cell>
          <cell r="E2875">
            <v>12184</v>
          </cell>
          <cell r="F2875">
            <v>10085</v>
          </cell>
          <cell r="G2875">
            <v>9199</v>
          </cell>
        </row>
        <row r="2876">
          <cell r="A2876" t="str">
            <v>38WAR07</v>
          </cell>
          <cell r="B2876" t="str">
            <v>WAR07</v>
          </cell>
          <cell r="C2876">
            <v>38</v>
          </cell>
          <cell r="D2876">
            <v>40.81</v>
          </cell>
          <cell r="E2876">
            <v>12286</v>
          </cell>
          <cell r="F2876">
            <v>10144</v>
          </cell>
          <cell r="G2876">
            <v>9257</v>
          </cell>
        </row>
        <row r="2877">
          <cell r="A2877" t="str">
            <v>39WAR07</v>
          </cell>
          <cell r="B2877" t="str">
            <v>WAR07</v>
          </cell>
          <cell r="C2877">
            <v>39</v>
          </cell>
          <cell r="D2877">
            <v>40.04</v>
          </cell>
          <cell r="E2877">
            <v>12399</v>
          </cell>
          <cell r="F2877">
            <v>10209</v>
          </cell>
          <cell r="G2877">
            <v>9321</v>
          </cell>
        </row>
        <row r="2878">
          <cell r="A2878" t="str">
            <v>40WAR07</v>
          </cell>
          <cell r="B2878" t="str">
            <v>WAR07</v>
          </cell>
          <cell r="C2878">
            <v>40</v>
          </cell>
          <cell r="D2878">
            <v>39.270000000000003</v>
          </cell>
          <cell r="E2878">
            <v>12526</v>
          </cell>
          <cell r="F2878">
            <v>10280</v>
          </cell>
          <cell r="G2878">
            <v>9391</v>
          </cell>
        </row>
        <row r="2879">
          <cell r="A2879" t="str">
            <v>41WAR07</v>
          </cell>
          <cell r="B2879" t="str">
            <v>WAR07</v>
          </cell>
          <cell r="C2879">
            <v>41</v>
          </cell>
          <cell r="D2879">
            <v>38.5</v>
          </cell>
          <cell r="E2879">
            <v>12667</v>
          </cell>
          <cell r="F2879">
            <v>10358</v>
          </cell>
          <cell r="G2879">
            <v>9467</v>
          </cell>
        </row>
        <row r="2880">
          <cell r="A2880" t="str">
            <v>42WAR07</v>
          </cell>
          <cell r="B2880" t="str">
            <v>WAR07</v>
          </cell>
          <cell r="C2880">
            <v>42</v>
          </cell>
          <cell r="D2880">
            <v>37.74</v>
          </cell>
          <cell r="E2880">
            <v>12826</v>
          </cell>
          <cell r="F2880">
            <v>10444</v>
          </cell>
          <cell r="G2880">
            <v>9550</v>
          </cell>
        </row>
        <row r="2881">
          <cell r="A2881" t="str">
            <v>43WAR07</v>
          </cell>
          <cell r="B2881" t="str">
            <v>WAR07</v>
          </cell>
          <cell r="C2881">
            <v>43</v>
          </cell>
          <cell r="D2881">
            <v>36.979999999999997</v>
          </cell>
          <cell r="E2881">
            <v>13003</v>
          </cell>
          <cell r="F2881">
            <v>10538</v>
          </cell>
          <cell r="G2881">
            <v>9639</v>
          </cell>
        </row>
        <row r="2882">
          <cell r="A2882" t="str">
            <v>44WAR07</v>
          </cell>
          <cell r="B2882" t="str">
            <v>WAR07</v>
          </cell>
          <cell r="C2882">
            <v>44</v>
          </cell>
          <cell r="D2882">
            <v>36.24</v>
          </cell>
          <cell r="E2882">
            <v>13202</v>
          </cell>
          <cell r="F2882">
            <v>10642</v>
          </cell>
          <cell r="G2882">
            <v>9736</v>
          </cell>
        </row>
        <row r="2883">
          <cell r="A2883" t="str">
            <v>45WAR07</v>
          </cell>
          <cell r="B2883" t="str">
            <v>WAR07</v>
          </cell>
          <cell r="C2883">
            <v>45</v>
          </cell>
          <cell r="D2883">
            <v>35.5</v>
          </cell>
          <cell r="E2883">
            <v>13425</v>
          </cell>
          <cell r="F2883">
            <v>10757</v>
          </cell>
          <cell r="G2883">
            <v>9841</v>
          </cell>
        </row>
        <row r="2884">
          <cell r="A2884" t="str">
            <v>5WAR08</v>
          </cell>
          <cell r="B2884" t="str">
            <v>WAR08</v>
          </cell>
          <cell r="C2884">
            <v>5</v>
          </cell>
          <cell r="D2884">
            <v>52.57</v>
          </cell>
          <cell r="E2884">
            <v>11128</v>
          </cell>
          <cell r="F2884">
            <v>9411</v>
          </cell>
          <cell r="G2884">
            <v>8670</v>
          </cell>
        </row>
        <row r="2885">
          <cell r="A2885" t="str">
            <v>6WAR08</v>
          </cell>
          <cell r="B2885" t="str">
            <v>WAR08</v>
          </cell>
          <cell r="C2885">
            <v>6</v>
          </cell>
          <cell r="D2885">
            <v>52.5</v>
          </cell>
          <cell r="E2885">
            <v>11141</v>
          </cell>
          <cell r="F2885">
            <v>9418</v>
          </cell>
          <cell r="G2885">
            <v>8668</v>
          </cell>
        </row>
        <row r="2886">
          <cell r="A2886" t="str">
            <v>7WAR08</v>
          </cell>
          <cell r="B2886" t="str">
            <v>WAR08</v>
          </cell>
          <cell r="C2886">
            <v>7</v>
          </cell>
          <cell r="D2886">
            <v>52.39</v>
          </cell>
          <cell r="E2886">
            <v>11155</v>
          </cell>
          <cell r="F2886">
            <v>9426</v>
          </cell>
          <cell r="G2886">
            <v>8667</v>
          </cell>
        </row>
        <row r="2887">
          <cell r="A2887" t="str">
            <v>8WAR08</v>
          </cell>
          <cell r="B2887" t="str">
            <v>WAR08</v>
          </cell>
          <cell r="C2887">
            <v>8</v>
          </cell>
          <cell r="D2887">
            <v>52.26</v>
          </cell>
          <cell r="E2887">
            <v>11170</v>
          </cell>
          <cell r="F2887">
            <v>9434</v>
          </cell>
          <cell r="G2887">
            <v>8668</v>
          </cell>
        </row>
        <row r="2888">
          <cell r="A2888" t="str">
            <v>9WAR08</v>
          </cell>
          <cell r="B2888" t="str">
            <v>WAR08</v>
          </cell>
          <cell r="C2888">
            <v>9</v>
          </cell>
          <cell r="D2888">
            <v>52.1</v>
          </cell>
          <cell r="E2888">
            <v>11186</v>
          </cell>
          <cell r="F2888">
            <v>9444</v>
          </cell>
          <cell r="G2888">
            <v>8671</v>
          </cell>
        </row>
        <row r="2889">
          <cell r="A2889" t="str">
            <v>10WAR08</v>
          </cell>
          <cell r="B2889" t="str">
            <v>WAR08</v>
          </cell>
          <cell r="C2889">
            <v>10</v>
          </cell>
          <cell r="D2889">
            <v>51.92</v>
          </cell>
          <cell r="E2889">
            <v>11203</v>
          </cell>
          <cell r="F2889">
            <v>9454</v>
          </cell>
          <cell r="G2889">
            <v>8675</v>
          </cell>
        </row>
        <row r="2890">
          <cell r="A2890" t="str">
            <v>11WAR08</v>
          </cell>
          <cell r="B2890" t="str">
            <v>WAR08</v>
          </cell>
          <cell r="C2890">
            <v>11</v>
          </cell>
          <cell r="D2890">
            <v>51.72</v>
          </cell>
          <cell r="E2890">
            <v>11220</v>
          </cell>
          <cell r="F2890">
            <v>9464</v>
          </cell>
          <cell r="G2890">
            <v>8680</v>
          </cell>
        </row>
        <row r="2891">
          <cell r="A2891" t="str">
            <v>12WAR08</v>
          </cell>
          <cell r="B2891" t="str">
            <v>WAR08</v>
          </cell>
          <cell r="C2891">
            <v>12</v>
          </cell>
          <cell r="D2891">
            <v>51.5</v>
          </cell>
          <cell r="E2891">
            <v>11238</v>
          </cell>
          <cell r="F2891">
            <v>9475</v>
          </cell>
          <cell r="G2891">
            <v>8687</v>
          </cell>
        </row>
        <row r="2892">
          <cell r="A2892" t="str">
            <v>13WAR08</v>
          </cell>
          <cell r="B2892" t="str">
            <v>WAR08</v>
          </cell>
          <cell r="C2892">
            <v>13</v>
          </cell>
          <cell r="D2892">
            <v>51.26</v>
          </cell>
          <cell r="E2892">
            <v>11256</v>
          </cell>
          <cell r="F2892">
            <v>9487</v>
          </cell>
          <cell r="G2892">
            <v>8695</v>
          </cell>
        </row>
        <row r="2893">
          <cell r="A2893" t="str">
            <v>14WAR08</v>
          </cell>
          <cell r="B2893" t="str">
            <v>WAR08</v>
          </cell>
          <cell r="C2893">
            <v>14</v>
          </cell>
          <cell r="D2893">
            <v>51</v>
          </cell>
          <cell r="E2893">
            <v>11275</v>
          </cell>
          <cell r="F2893">
            <v>9499</v>
          </cell>
          <cell r="G2893">
            <v>8704</v>
          </cell>
        </row>
        <row r="2894">
          <cell r="A2894" t="str">
            <v>15WAR08</v>
          </cell>
          <cell r="B2894" t="str">
            <v>WAR08</v>
          </cell>
          <cell r="C2894">
            <v>15</v>
          </cell>
          <cell r="D2894">
            <v>50.73</v>
          </cell>
          <cell r="E2894">
            <v>11294</v>
          </cell>
          <cell r="F2894">
            <v>9511</v>
          </cell>
          <cell r="G2894">
            <v>8714</v>
          </cell>
        </row>
        <row r="2895">
          <cell r="A2895" t="str">
            <v>16WAR08</v>
          </cell>
          <cell r="B2895" t="str">
            <v>WAR08</v>
          </cell>
          <cell r="C2895">
            <v>16</v>
          </cell>
          <cell r="D2895">
            <v>50.44</v>
          </cell>
          <cell r="E2895">
            <v>11313</v>
          </cell>
          <cell r="F2895">
            <v>9524</v>
          </cell>
          <cell r="G2895">
            <v>8725</v>
          </cell>
        </row>
        <row r="2896">
          <cell r="A2896" t="str">
            <v>17WAR08</v>
          </cell>
          <cell r="B2896" t="str">
            <v>WAR08</v>
          </cell>
          <cell r="C2896">
            <v>17</v>
          </cell>
          <cell r="D2896">
            <v>50.14</v>
          </cell>
          <cell r="E2896">
            <v>11333</v>
          </cell>
          <cell r="F2896">
            <v>9537</v>
          </cell>
          <cell r="G2896">
            <v>8737</v>
          </cell>
        </row>
        <row r="2897">
          <cell r="A2897" t="str">
            <v>18WAR08</v>
          </cell>
          <cell r="B2897" t="str">
            <v>WAR08</v>
          </cell>
          <cell r="C2897">
            <v>18</v>
          </cell>
          <cell r="D2897">
            <v>49.83</v>
          </cell>
          <cell r="E2897">
            <v>11354</v>
          </cell>
          <cell r="F2897">
            <v>9551</v>
          </cell>
          <cell r="G2897">
            <v>8750</v>
          </cell>
        </row>
        <row r="2898">
          <cell r="A2898" t="str">
            <v>19WAR08</v>
          </cell>
          <cell r="B2898" t="str">
            <v>WAR08</v>
          </cell>
          <cell r="C2898">
            <v>19</v>
          </cell>
          <cell r="D2898">
            <v>49.51</v>
          </cell>
          <cell r="E2898">
            <v>11375</v>
          </cell>
          <cell r="F2898">
            <v>9566</v>
          </cell>
          <cell r="G2898">
            <v>8764</v>
          </cell>
        </row>
        <row r="2899">
          <cell r="A2899" t="str">
            <v>20WAR08</v>
          </cell>
          <cell r="B2899" t="str">
            <v>WAR08</v>
          </cell>
          <cell r="C2899">
            <v>20</v>
          </cell>
          <cell r="D2899">
            <v>49.18</v>
          </cell>
          <cell r="E2899">
            <v>11397</v>
          </cell>
          <cell r="F2899">
            <v>9581</v>
          </cell>
          <cell r="G2899">
            <v>8779</v>
          </cell>
        </row>
        <row r="2900">
          <cell r="A2900" t="str">
            <v>21WAR08</v>
          </cell>
          <cell r="B2900" t="str">
            <v>WAR08</v>
          </cell>
          <cell r="C2900">
            <v>21</v>
          </cell>
          <cell r="D2900">
            <v>48.84</v>
          </cell>
          <cell r="E2900">
            <v>11419</v>
          </cell>
          <cell r="F2900">
            <v>9596</v>
          </cell>
          <cell r="G2900">
            <v>8795</v>
          </cell>
        </row>
        <row r="2901">
          <cell r="A2901" t="str">
            <v>22WAR08</v>
          </cell>
          <cell r="B2901" t="str">
            <v>WAR08</v>
          </cell>
          <cell r="C2901">
            <v>22</v>
          </cell>
          <cell r="D2901">
            <v>48.5</v>
          </cell>
          <cell r="E2901">
            <v>11443</v>
          </cell>
          <cell r="F2901">
            <v>9613</v>
          </cell>
          <cell r="G2901">
            <v>8811</v>
          </cell>
        </row>
        <row r="2902">
          <cell r="A2902" t="str">
            <v>23WAR08</v>
          </cell>
          <cell r="B2902" t="str">
            <v>WAR08</v>
          </cell>
          <cell r="C2902">
            <v>23</v>
          </cell>
          <cell r="D2902">
            <v>48.15</v>
          </cell>
          <cell r="E2902">
            <v>11468</v>
          </cell>
          <cell r="F2902">
            <v>9631</v>
          </cell>
          <cell r="G2902">
            <v>8828</v>
          </cell>
        </row>
        <row r="2903">
          <cell r="A2903" t="str">
            <v>24WAR08</v>
          </cell>
          <cell r="B2903" t="str">
            <v>WAR08</v>
          </cell>
          <cell r="C2903">
            <v>24</v>
          </cell>
          <cell r="D2903">
            <v>47.8</v>
          </cell>
          <cell r="E2903">
            <v>11495</v>
          </cell>
          <cell r="F2903">
            <v>9649</v>
          </cell>
          <cell r="G2903">
            <v>8846</v>
          </cell>
        </row>
        <row r="2904">
          <cell r="A2904" t="str">
            <v>25WAR08</v>
          </cell>
          <cell r="B2904" t="str">
            <v>WAR08</v>
          </cell>
          <cell r="C2904">
            <v>25</v>
          </cell>
          <cell r="D2904">
            <v>47.45</v>
          </cell>
          <cell r="E2904">
            <v>11524</v>
          </cell>
          <cell r="F2904">
            <v>9669</v>
          </cell>
          <cell r="G2904">
            <v>8864</v>
          </cell>
        </row>
        <row r="2905">
          <cell r="A2905" t="str">
            <v>26WAR08</v>
          </cell>
          <cell r="B2905" t="str">
            <v>WAR08</v>
          </cell>
          <cell r="C2905">
            <v>26</v>
          </cell>
          <cell r="D2905">
            <v>47.1</v>
          </cell>
          <cell r="E2905">
            <v>11555</v>
          </cell>
          <cell r="F2905">
            <v>9691</v>
          </cell>
          <cell r="G2905">
            <v>8882</v>
          </cell>
        </row>
        <row r="2906">
          <cell r="A2906" t="str">
            <v>27WAR08</v>
          </cell>
          <cell r="B2906" t="str">
            <v>WAR08</v>
          </cell>
          <cell r="C2906">
            <v>27</v>
          </cell>
          <cell r="D2906">
            <v>46.74</v>
          </cell>
          <cell r="E2906">
            <v>11588</v>
          </cell>
          <cell r="F2906">
            <v>9714</v>
          </cell>
          <cell r="G2906">
            <v>8901</v>
          </cell>
        </row>
        <row r="2907">
          <cell r="A2907" t="str">
            <v>28WAR08</v>
          </cell>
          <cell r="B2907" t="str">
            <v>WAR08</v>
          </cell>
          <cell r="C2907">
            <v>28</v>
          </cell>
          <cell r="D2907">
            <v>46.39</v>
          </cell>
          <cell r="E2907">
            <v>11625</v>
          </cell>
          <cell r="F2907">
            <v>9738</v>
          </cell>
          <cell r="G2907">
            <v>8921</v>
          </cell>
        </row>
        <row r="2908">
          <cell r="A2908" t="str">
            <v>29WAR08</v>
          </cell>
          <cell r="B2908" t="str">
            <v>WAR08</v>
          </cell>
          <cell r="C2908">
            <v>29</v>
          </cell>
          <cell r="D2908">
            <v>46.04</v>
          </cell>
          <cell r="E2908">
            <v>11665</v>
          </cell>
          <cell r="F2908">
            <v>9765</v>
          </cell>
          <cell r="G2908">
            <v>8940</v>
          </cell>
        </row>
        <row r="2909">
          <cell r="A2909" t="str">
            <v>30WAR08</v>
          </cell>
          <cell r="B2909" t="str">
            <v>WAR08</v>
          </cell>
          <cell r="C2909">
            <v>30</v>
          </cell>
          <cell r="D2909">
            <v>45.72</v>
          </cell>
          <cell r="E2909">
            <v>11707</v>
          </cell>
          <cell r="F2909">
            <v>9792</v>
          </cell>
          <cell r="G2909">
            <v>8958</v>
          </cell>
        </row>
        <row r="2910">
          <cell r="A2910" t="str">
            <v>31WAR08</v>
          </cell>
          <cell r="B2910" t="str">
            <v>WAR08</v>
          </cell>
          <cell r="C2910">
            <v>31</v>
          </cell>
          <cell r="D2910">
            <v>45.35</v>
          </cell>
          <cell r="E2910">
            <v>11758</v>
          </cell>
          <cell r="F2910">
            <v>9825</v>
          </cell>
          <cell r="G2910">
            <v>8980</v>
          </cell>
        </row>
        <row r="2911">
          <cell r="A2911" t="str">
            <v>32WAR08</v>
          </cell>
          <cell r="B2911" t="str">
            <v>WAR08</v>
          </cell>
          <cell r="C2911">
            <v>32</v>
          </cell>
          <cell r="D2911">
            <v>45.01</v>
          </cell>
          <cell r="E2911">
            <v>11811</v>
          </cell>
          <cell r="F2911">
            <v>9860</v>
          </cell>
          <cell r="G2911">
            <v>9000</v>
          </cell>
        </row>
        <row r="2912">
          <cell r="A2912" t="str">
            <v>33WAR08</v>
          </cell>
          <cell r="B2912" t="str">
            <v>WAR08</v>
          </cell>
          <cell r="C2912">
            <v>33</v>
          </cell>
          <cell r="D2912">
            <v>44.67</v>
          </cell>
          <cell r="E2912">
            <v>11871</v>
          </cell>
          <cell r="F2912">
            <v>9897</v>
          </cell>
          <cell r="G2912">
            <v>9020</v>
          </cell>
        </row>
        <row r="2913">
          <cell r="A2913" t="str">
            <v>34WAR08</v>
          </cell>
          <cell r="B2913" t="str">
            <v>WAR08</v>
          </cell>
          <cell r="C2913">
            <v>34</v>
          </cell>
          <cell r="D2913">
            <v>43.9</v>
          </cell>
          <cell r="E2913">
            <v>11937</v>
          </cell>
          <cell r="F2913">
            <v>9938</v>
          </cell>
          <cell r="G2913">
            <v>9058</v>
          </cell>
        </row>
        <row r="2914">
          <cell r="A2914" t="str">
            <v>35WAR08</v>
          </cell>
          <cell r="B2914" t="str">
            <v>WAR08</v>
          </cell>
          <cell r="C2914">
            <v>35</v>
          </cell>
          <cell r="D2914">
            <v>43.13</v>
          </cell>
          <cell r="E2914">
            <v>12011</v>
          </cell>
          <cell r="F2914">
            <v>9983</v>
          </cell>
          <cell r="G2914">
            <v>9099</v>
          </cell>
        </row>
        <row r="2915">
          <cell r="A2915" t="str">
            <v>36WAR08</v>
          </cell>
          <cell r="B2915" t="str">
            <v>WAR08</v>
          </cell>
          <cell r="C2915">
            <v>36</v>
          </cell>
          <cell r="D2915">
            <v>42.36</v>
          </cell>
          <cell r="E2915">
            <v>12093</v>
          </cell>
          <cell r="F2915">
            <v>10032</v>
          </cell>
          <cell r="G2915">
            <v>9146</v>
          </cell>
        </row>
        <row r="2916">
          <cell r="A2916" t="str">
            <v>37WAR08</v>
          </cell>
          <cell r="B2916" t="str">
            <v>WAR08</v>
          </cell>
          <cell r="C2916">
            <v>37</v>
          </cell>
          <cell r="D2916">
            <v>41.59</v>
          </cell>
          <cell r="E2916">
            <v>12184</v>
          </cell>
          <cell r="F2916">
            <v>10085</v>
          </cell>
          <cell r="G2916">
            <v>9199</v>
          </cell>
        </row>
        <row r="2917">
          <cell r="A2917" t="str">
            <v>38WAR08</v>
          </cell>
          <cell r="B2917" t="str">
            <v>WAR08</v>
          </cell>
          <cell r="C2917">
            <v>38</v>
          </cell>
          <cell r="D2917">
            <v>40.81</v>
          </cell>
          <cell r="E2917">
            <v>12286</v>
          </cell>
          <cell r="F2917">
            <v>10144</v>
          </cell>
          <cell r="G2917">
            <v>9257</v>
          </cell>
        </row>
        <row r="2918">
          <cell r="A2918" t="str">
            <v>39WAR08</v>
          </cell>
          <cell r="B2918" t="str">
            <v>WAR08</v>
          </cell>
          <cell r="C2918">
            <v>39</v>
          </cell>
          <cell r="D2918">
            <v>40.04</v>
          </cell>
          <cell r="E2918">
            <v>12399</v>
          </cell>
          <cell r="F2918">
            <v>10209</v>
          </cell>
          <cell r="G2918">
            <v>9321</v>
          </cell>
        </row>
        <row r="2919">
          <cell r="A2919" t="str">
            <v>40WAR08</v>
          </cell>
          <cell r="B2919" t="str">
            <v>WAR08</v>
          </cell>
          <cell r="C2919">
            <v>40</v>
          </cell>
          <cell r="D2919">
            <v>39.270000000000003</v>
          </cell>
          <cell r="E2919">
            <v>12526</v>
          </cell>
          <cell r="F2919">
            <v>10280</v>
          </cell>
          <cell r="G2919">
            <v>9391</v>
          </cell>
        </row>
        <row r="2920">
          <cell r="A2920" t="str">
            <v>41WAR08</v>
          </cell>
          <cell r="B2920" t="str">
            <v>WAR08</v>
          </cell>
          <cell r="C2920">
            <v>41</v>
          </cell>
          <cell r="D2920">
            <v>38.5</v>
          </cell>
          <cell r="E2920">
            <v>12667</v>
          </cell>
          <cell r="F2920">
            <v>10358</v>
          </cell>
          <cell r="G2920">
            <v>9467</v>
          </cell>
        </row>
        <row r="2921">
          <cell r="A2921" t="str">
            <v>42WAR08</v>
          </cell>
          <cell r="B2921" t="str">
            <v>WAR08</v>
          </cell>
          <cell r="C2921">
            <v>42</v>
          </cell>
          <cell r="D2921">
            <v>37.74</v>
          </cell>
          <cell r="E2921">
            <v>12826</v>
          </cell>
          <cell r="F2921">
            <v>10444</v>
          </cell>
          <cell r="G2921">
            <v>9550</v>
          </cell>
        </row>
        <row r="2922">
          <cell r="A2922" t="str">
            <v>43WAR08</v>
          </cell>
          <cell r="B2922" t="str">
            <v>WAR08</v>
          </cell>
          <cell r="C2922">
            <v>43</v>
          </cell>
          <cell r="D2922">
            <v>36.979999999999997</v>
          </cell>
          <cell r="E2922">
            <v>13003</v>
          </cell>
          <cell r="F2922">
            <v>10538</v>
          </cell>
          <cell r="G2922">
            <v>9639</v>
          </cell>
        </row>
        <row r="2923">
          <cell r="A2923" t="str">
            <v>44WAR08</v>
          </cell>
          <cell r="B2923" t="str">
            <v>WAR08</v>
          </cell>
          <cell r="C2923">
            <v>44</v>
          </cell>
          <cell r="D2923">
            <v>36.24</v>
          </cell>
          <cell r="E2923">
            <v>13202</v>
          </cell>
          <cell r="F2923">
            <v>10642</v>
          </cell>
          <cell r="G2923">
            <v>9736</v>
          </cell>
        </row>
        <row r="2924">
          <cell r="A2924" t="str">
            <v>45WAR08</v>
          </cell>
          <cell r="B2924" t="str">
            <v>WAR08</v>
          </cell>
          <cell r="C2924">
            <v>45</v>
          </cell>
          <cell r="D2924">
            <v>35.5</v>
          </cell>
          <cell r="E2924">
            <v>13425</v>
          </cell>
          <cell r="F2924">
            <v>10757</v>
          </cell>
          <cell r="G2924">
            <v>9841</v>
          </cell>
        </row>
        <row r="2925">
          <cell r="A2925" t="str">
            <v>5WAR09</v>
          </cell>
          <cell r="B2925" t="str">
            <v>WAR09</v>
          </cell>
          <cell r="C2925">
            <v>5</v>
          </cell>
          <cell r="D2925">
            <v>52.57</v>
          </cell>
          <cell r="E2925">
            <v>11128</v>
          </cell>
          <cell r="F2925">
            <v>9411</v>
          </cell>
          <cell r="G2925">
            <v>8670</v>
          </cell>
        </row>
        <row r="2926">
          <cell r="A2926" t="str">
            <v>6WAR09</v>
          </cell>
          <cell r="B2926" t="str">
            <v>WAR09</v>
          </cell>
          <cell r="C2926">
            <v>6</v>
          </cell>
          <cell r="D2926">
            <v>52.5</v>
          </cell>
          <cell r="E2926">
            <v>11141</v>
          </cell>
          <cell r="F2926">
            <v>9418</v>
          </cell>
          <cell r="G2926">
            <v>8668</v>
          </cell>
        </row>
        <row r="2927">
          <cell r="A2927" t="str">
            <v>7WAR09</v>
          </cell>
          <cell r="B2927" t="str">
            <v>WAR09</v>
          </cell>
          <cell r="C2927">
            <v>7</v>
          </cell>
          <cell r="D2927">
            <v>52.39</v>
          </cell>
          <cell r="E2927">
            <v>11155</v>
          </cell>
          <cell r="F2927">
            <v>9426</v>
          </cell>
          <cell r="G2927">
            <v>8667</v>
          </cell>
        </row>
        <row r="2928">
          <cell r="A2928" t="str">
            <v>8WAR09</v>
          </cell>
          <cell r="B2928" t="str">
            <v>WAR09</v>
          </cell>
          <cell r="C2928">
            <v>8</v>
          </cell>
          <cell r="D2928">
            <v>52.26</v>
          </cell>
          <cell r="E2928">
            <v>11170</v>
          </cell>
          <cell r="F2928">
            <v>9434</v>
          </cell>
          <cell r="G2928">
            <v>8668</v>
          </cell>
        </row>
        <row r="2929">
          <cell r="A2929" t="str">
            <v>9WAR09</v>
          </cell>
          <cell r="B2929" t="str">
            <v>WAR09</v>
          </cell>
          <cell r="C2929">
            <v>9</v>
          </cell>
          <cell r="D2929">
            <v>52.1</v>
          </cell>
          <cell r="E2929">
            <v>11186</v>
          </cell>
          <cell r="F2929">
            <v>9444</v>
          </cell>
          <cell r="G2929">
            <v>8671</v>
          </cell>
        </row>
        <row r="2930">
          <cell r="A2930" t="str">
            <v>10WAR09</v>
          </cell>
          <cell r="B2930" t="str">
            <v>WAR09</v>
          </cell>
          <cell r="C2930">
            <v>10</v>
          </cell>
          <cell r="D2930">
            <v>51.92</v>
          </cell>
          <cell r="E2930">
            <v>11203</v>
          </cell>
          <cell r="F2930">
            <v>9454</v>
          </cell>
          <cell r="G2930">
            <v>8675</v>
          </cell>
        </row>
        <row r="2931">
          <cell r="A2931" t="str">
            <v>11WAR09</v>
          </cell>
          <cell r="B2931" t="str">
            <v>WAR09</v>
          </cell>
          <cell r="C2931">
            <v>11</v>
          </cell>
          <cell r="D2931">
            <v>51.72</v>
          </cell>
          <cell r="E2931">
            <v>11220</v>
          </cell>
          <cell r="F2931">
            <v>9464</v>
          </cell>
          <cell r="G2931">
            <v>8680</v>
          </cell>
        </row>
        <row r="2932">
          <cell r="A2932" t="str">
            <v>12WAR09</v>
          </cell>
          <cell r="B2932" t="str">
            <v>WAR09</v>
          </cell>
          <cell r="C2932">
            <v>12</v>
          </cell>
          <cell r="D2932">
            <v>51.5</v>
          </cell>
          <cell r="E2932">
            <v>11238</v>
          </cell>
          <cell r="F2932">
            <v>9475</v>
          </cell>
          <cell r="G2932">
            <v>8687</v>
          </cell>
        </row>
        <row r="2933">
          <cell r="A2933" t="str">
            <v>13WAR09</v>
          </cell>
          <cell r="B2933" t="str">
            <v>WAR09</v>
          </cell>
          <cell r="C2933">
            <v>13</v>
          </cell>
          <cell r="D2933">
            <v>51.26</v>
          </cell>
          <cell r="E2933">
            <v>11256</v>
          </cell>
          <cell r="F2933">
            <v>9487</v>
          </cell>
          <cell r="G2933">
            <v>8695</v>
          </cell>
        </row>
        <row r="2934">
          <cell r="A2934" t="str">
            <v>14WAR09</v>
          </cell>
          <cell r="B2934" t="str">
            <v>WAR09</v>
          </cell>
          <cell r="C2934">
            <v>14</v>
          </cell>
          <cell r="D2934">
            <v>51</v>
          </cell>
          <cell r="E2934">
            <v>11275</v>
          </cell>
          <cell r="F2934">
            <v>9499</v>
          </cell>
          <cell r="G2934">
            <v>8704</v>
          </cell>
        </row>
        <row r="2935">
          <cell r="A2935" t="str">
            <v>15WAR09</v>
          </cell>
          <cell r="B2935" t="str">
            <v>WAR09</v>
          </cell>
          <cell r="C2935">
            <v>15</v>
          </cell>
          <cell r="D2935">
            <v>50.73</v>
          </cell>
          <cell r="E2935">
            <v>11294</v>
          </cell>
          <cell r="F2935">
            <v>9511</v>
          </cell>
          <cell r="G2935">
            <v>8714</v>
          </cell>
        </row>
        <row r="2936">
          <cell r="A2936" t="str">
            <v>16WAR09</v>
          </cell>
          <cell r="B2936" t="str">
            <v>WAR09</v>
          </cell>
          <cell r="C2936">
            <v>16</v>
          </cell>
          <cell r="D2936">
            <v>50.44</v>
          </cell>
          <cell r="E2936">
            <v>11313</v>
          </cell>
          <cell r="F2936">
            <v>9524</v>
          </cell>
          <cell r="G2936">
            <v>8725</v>
          </cell>
        </row>
        <row r="2937">
          <cell r="A2937" t="str">
            <v>17WAR09</v>
          </cell>
          <cell r="B2937" t="str">
            <v>WAR09</v>
          </cell>
          <cell r="C2937">
            <v>17</v>
          </cell>
          <cell r="D2937">
            <v>50.14</v>
          </cell>
          <cell r="E2937">
            <v>11333</v>
          </cell>
          <cell r="F2937">
            <v>9537</v>
          </cell>
          <cell r="G2937">
            <v>8737</v>
          </cell>
        </row>
        <row r="2938">
          <cell r="A2938" t="str">
            <v>18WAR09</v>
          </cell>
          <cell r="B2938" t="str">
            <v>WAR09</v>
          </cell>
          <cell r="C2938">
            <v>18</v>
          </cell>
          <cell r="D2938">
            <v>49.83</v>
          </cell>
          <cell r="E2938">
            <v>11354</v>
          </cell>
          <cell r="F2938">
            <v>9551</v>
          </cell>
          <cell r="G2938">
            <v>8750</v>
          </cell>
        </row>
        <row r="2939">
          <cell r="A2939" t="str">
            <v>19WAR09</v>
          </cell>
          <cell r="B2939" t="str">
            <v>WAR09</v>
          </cell>
          <cell r="C2939">
            <v>19</v>
          </cell>
          <cell r="D2939">
            <v>49.51</v>
          </cell>
          <cell r="E2939">
            <v>11375</v>
          </cell>
          <cell r="F2939">
            <v>9566</v>
          </cell>
          <cell r="G2939">
            <v>8764</v>
          </cell>
        </row>
        <row r="2940">
          <cell r="A2940" t="str">
            <v>20WAR09</v>
          </cell>
          <cell r="B2940" t="str">
            <v>WAR09</v>
          </cell>
          <cell r="C2940">
            <v>20</v>
          </cell>
          <cell r="D2940">
            <v>49.18</v>
          </cell>
          <cell r="E2940">
            <v>11397</v>
          </cell>
          <cell r="F2940">
            <v>9581</v>
          </cell>
          <cell r="G2940">
            <v>8779</v>
          </cell>
        </row>
        <row r="2941">
          <cell r="A2941" t="str">
            <v>21WAR09</v>
          </cell>
          <cell r="B2941" t="str">
            <v>WAR09</v>
          </cell>
          <cell r="C2941">
            <v>21</v>
          </cell>
          <cell r="D2941">
            <v>48.84</v>
          </cell>
          <cell r="E2941">
            <v>11419</v>
          </cell>
          <cell r="F2941">
            <v>9596</v>
          </cell>
          <cell r="G2941">
            <v>8795</v>
          </cell>
        </row>
        <row r="2942">
          <cell r="A2942" t="str">
            <v>22WAR09</v>
          </cell>
          <cell r="B2942" t="str">
            <v>WAR09</v>
          </cell>
          <cell r="C2942">
            <v>22</v>
          </cell>
          <cell r="D2942">
            <v>48.5</v>
          </cell>
          <cell r="E2942">
            <v>11443</v>
          </cell>
          <cell r="F2942">
            <v>9613</v>
          </cell>
          <cell r="G2942">
            <v>8811</v>
          </cell>
        </row>
        <row r="2943">
          <cell r="A2943" t="str">
            <v>23WAR09</v>
          </cell>
          <cell r="B2943" t="str">
            <v>WAR09</v>
          </cell>
          <cell r="C2943">
            <v>23</v>
          </cell>
          <cell r="D2943">
            <v>48.15</v>
          </cell>
          <cell r="E2943">
            <v>11468</v>
          </cell>
          <cell r="F2943">
            <v>9631</v>
          </cell>
          <cell r="G2943">
            <v>8828</v>
          </cell>
        </row>
        <row r="2944">
          <cell r="A2944" t="str">
            <v>24WAR09</v>
          </cell>
          <cell r="B2944" t="str">
            <v>WAR09</v>
          </cell>
          <cell r="C2944">
            <v>24</v>
          </cell>
          <cell r="D2944">
            <v>47.8</v>
          </cell>
          <cell r="E2944">
            <v>11495</v>
          </cell>
          <cell r="F2944">
            <v>9649</v>
          </cell>
          <cell r="G2944">
            <v>8846</v>
          </cell>
        </row>
        <row r="2945">
          <cell r="A2945" t="str">
            <v>25WAR09</v>
          </cell>
          <cell r="B2945" t="str">
            <v>WAR09</v>
          </cell>
          <cell r="C2945">
            <v>25</v>
          </cell>
          <cell r="D2945">
            <v>47.45</v>
          </cell>
          <cell r="E2945">
            <v>11524</v>
          </cell>
          <cell r="F2945">
            <v>9669</v>
          </cell>
          <cell r="G2945">
            <v>8864</v>
          </cell>
        </row>
        <row r="2946">
          <cell r="A2946" t="str">
            <v>26WAR09</v>
          </cell>
          <cell r="B2946" t="str">
            <v>WAR09</v>
          </cell>
          <cell r="C2946">
            <v>26</v>
          </cell>
          <cell r="D2946">
            <v>47.1</v>
          </cell>
          <cell r="E2946">
            <v>11555</v>
          </cell>
          <cell r="F2946">
            <v>9691</v>
          </cell>
          <cell r="G2946">
            <v>8882</v>
          </cell>
        </row>
        <row r="2947">
          <cell r="A2947" t="str">
            <v>27WAR09</v>
          </cell>
          <cell r="B2947" t="str">
            <v>WAR09</v>
          </cell>
          <cell r="C2947">
            <v>27</v>
          </cell>
          <cell r="D2947">
            <v>46.74</v>
          </cell>
          <cell r="E2947">
            <v>11588</v>
          </cell>
          <cell r="F2947">
            <v>9714</v>
          </cell>
          <cell r="G2947">
            <v>8901</v>
          </cell>
        </row>
        <row r="2948">
          <cell r="A2948" t="str">
            <v>28WAR09</v>
          </cell>
          <cell r="B2948" t="str">
            <v>WAR09</v>
          </cell>
          <cell r="C2948">
            <v>28</v>
          </cell>
          <cell r="D2948">
            <v>46.39</v>
          </cell>
          <cell r="E2948">
            <v>11625</v>
          </cell>
          <cell r="F2948">
            <v>9738</v>
          </cell>
          <cell r="G2948">
            <v>8921</v>
          </cell>
        </row>
        <row r="2949">
          <cell r="A2949" t="str">
            <v>29WAR09</v>
          </cell>
          <cell r="B2949" t="str">
            <v>WAR09</v>
          </cell>
          <cell r="C2949">
            <v>29</v>
          </cell>
          <cell r="D2949">
            <v>46.04</v>
          </cell>
          <cell r="E2949">
            <v>11665</v>
          </cell>
          <cell r="F2949">
            <v>9765</v>
          </cell>
          <cell r="G2949">
            <v>8940</v>
          </cell>
        </row>
        <row r="2950">
          <cell r="A2950" t="str">
            <v>30WAR09</v>
          </cell>
          <cell r="B2950" t="str">
            <v>WAR09</v>
          </cell>
          <cell r="C2950">
            <v>30</v>
          </cell>
          <cell r="D2950">
            <v>45.72</v>
          </cell>
          <cell r="E2950">
            <v>11707</v>
          </cell>
          <cell r="F2950">
            <v>9792</v>
          </cell>
          <cell r="G2950">
            <v>8958</v>
          </cell>
        </row>
        <row r="2951">
          <cell r="A2951" t="str">
            <v>31WAR09</v>
          </cell>
          <cell r="B2951" t="str">
            <v>WAR09</v>
          </cell>
          <cell r="C2951">
            <v>31</v>
          </cell>
          <cell r="D2951">
            <v>45.35</v>
          </cell>
          <cell r="E2951">
            <v>11758</v>
          </cell>
          <cell r="F2951">
            <v>9825</v>
          </cell>
          <cell r="G2951">
            <v>8980</v>
          </cell>
        </row>
        <row r="2952">
          <cell r="A2952" t="str">
            <v>32WAR09</v>
          </cell>
          <cell r="B2952" t="str">
            <v>WAR09</v>
          </cell>
          <cell r="C2952">
            <v>32</v>
          </cell>
          <cell r="D2952">
            <v>45.01</v>
          </cell>
          <cell r="E2952">
            <v>11811</v>
          </cell>
          <cell r="F2952">
            <v>9860</v>
          </cell>
          <cell r="G2952">
            <v>9000</v>
          </cell>
        </row>
        <row r="2953">
          <cell r="A2953" t="str">
            <v>33WAR09</v>
          </cell>
          <cell r="B2953" t="str">
            <v>WAR09</v>
          </cell>
          <cell r="C2953">
            <v>33</v>
          </cell>
          <cell r="D2953">
            <v>44.67</v>
          </cell>
          <cell r="E2953">
            <v>11871</v>
          </cell>
          <cell r="F2953">
            <v>9897</v>
          </cell>
          <cell r="G2953">
            <v>9020</v>
          </cell>
        </row>
        <row r="2954">
          <cell r="A2954" t="str">
            <v>34WAR09</v>
          </cell>
          <cell r="B2954" t="str">
            <v>WAR09</v>
          </cell>
          <cell r="C2954">
            <v>34</v>
          </cell>
          <cell r="D2954">
            <v>43.9</v>
          </cell>
          <cell r="E2954">
            <v>11937</v>
          </cell>
          <cell r="F2954">
            <v>9938</v>
          </cell>
          <cell r="G2954">
            <v>9058</v>
          </cell>
        </row>
        <row r="2955">
          <cell r="A2955" t="str">
            <v>35WAR09</v>
          </cell>
          <cell r="B2955" t="str">
            <v>WAR09</v>
          </cell>
          <cell r="C2955">
            <v>35</v>
          </cell>
          <cell r="D2955">
            <v>43.13</v>
          </cell>
          <cell r="E2955">
            <v>12011</v>
          </cell>
          <cell r="F2955">
            <v>9983</v>
          </cell>
          <cell r="G2955">
            <v>9099</v>
          </cell>
        </row>
        <row r="2956">
          <cell r="A2956" t="str">
            <v>36WAR09</v>
          </cell>
          <cell r="B2956" t="str">
            <v>WAR09</v>
          </cell>
          <cell r="C2956">
            <v>36</v>
          </cell>
          <cell r="D2956">
            <v>42.36</v>
          </cell>
          <cell r="E2956">
            <v>12093</v>
          </cell>
          <cell r="F2956">
            <v>10032</v>
          </cell>
          <cell r="G2956">
            <v>9146</v>
          </cell>
        </row>
        <row r="2957">
          <cell r="A2957" t="str">
            <v>37WAR09</v>
          </cell>
          <cell r="B2957" t="str">
            <v>WAR09</v>
          </cell>
          <cell r="C2957">
            <v>37</v>
          </cell>
          <cell r="D2957">
            <v>41.59</v>
          </cell>
          <cell r="E2957">
            <v>12184</v>
          </cell>
          <cell r="F2957">
            <v>10085</v>
          </cell>
          <cell r="G2957">
            <v>9199</v>
          </cell>
        </row>
        <row r="2958">
          <cell r="A2958" t="str">
            <v>38WAR09</v>
          </cell>
          <cell r="B2958" t="str">
            <v>WAR09</v>
          </cell>
          <cell r="C2958">
            <v>38</v>
          </cell>
          <cell r="D2958">
            <v>40.81</v>
          </cell>
          <cell r="E2958">
            <v>12286</v>
          </cell>
          <cell r="F2958">
            <v>10144</v>
          </cell>
          <cell r="G2958">
            <v>9257</v>
          </cell>
        </row>
        <row r="2959">
          <cell r="A2959" t="str">
            <v>39WAR09</v>
          </cell>
          <cell r="B2959" t="str">
            <v>WAR09</v>
          </cell>
          <cell r="C2959">
            <v>39</v>
          </cell>
          <cell r="D2959">
            <v>40.04</v>
          </cell>
          <cell r="E2959">
            <v>12399</v>
          </cell>
          <cell r="F2959">
            <v>10209</v>
          </cell>
          <cell r="G2959">
            <v>9321</v>
          </cell>
        </row>
        <row r="2960">
          <cell r="A2960" t="str">
            <v>40WAR09</v>
          </cell>
          <cell r="B2960" t="str">
            <v>WAR09</v>
          </cell>
          <cell r="C2960">
            <v>40</v>
          </cell>
          <cell r="D2960">
            <v>39.270000000000003</v>
          </cell>
          <cell r="E2960">
            <v>12526</v>
          </cell>
          <cell r="F2960">
            <v>10280</v>
          </cell>
          <cell r="G2960">
            <v>9391</v>
          </cell>
        </row>
        <row r="2961">
          <cell r="A2961" t="str">
            <v>41WAR09</v>
          </cell>
          <cell r="B2961" t="str">
            <v>WAR09</v>
          </cell>
          <cell r="C2961">
            <v>41</v>
          </cell>
          <cell r="D2961">
            <v>38.5</v>
          </cell>
          <cell r="E2961">
            <v>12667</v>
          </cell>
          <cell r="F2961">
            <v>10358</v>
          </cell>
          <cell r="G2961">
            <v>9467</v>
          </cell>
        </row>
        <row r="2962">
          <cell r="A2962" t="str">
            <v>42WAR09</v>
          </cell>
          <cell r="B2962" t="str">
            <v>WAR09</v>
          </cell>
          <cell r="C2962">
            <v>42</v>
          </cell>
          <cell r="D2962">
            <v>37.74</v>
          </cell>
          <cell r="E2962">
            <v>12826</v>
          </cell>
          <cell r="F2962">
            <v>10444</v>
          </cell>
          <cell r="G2962">
            <v>9550</v>
          </cell>
        </row>
        <row r="2963">
          <cell r="A2963" t="str">
            <v>43WAR09</v>
          </cell>
          <cell r="B2963" t="str">
            <v>WAR09</v>
          </cell>
          <cell r="C2963">
            <v>43</v>
          </cell>
          <cell r="D2963">
            <v>36.979999999999997</v>
          </cell>
          <cell r="E2963">
            <v>13003</v>
          </cell>
          <cell r="F2963">
            <v>10538</v>
          </cell>
          <cell r="G2963">
            <v>9639</v>
          </cell>
        </row>
        <row r="2964">
          <cell r="A2964" t="str">
            <v>44WAR09</v>
          </cell>
          <cell r="B2964" t="str">
            <v>WAR09</v>
          </cell>
          <cell r="C2964">
            <v>44</v>
          </cell>
          <cell r="D2964">
            <v>36.24</v>
          </cell>
          <cell r="E2964">
            <v>13202</v>
          </cell>
          <cell r="F2964">
            <v>10642</v>
          </cell>
          <cell r="G2964">
            <v>9736</v>
          </cell>
        </row>
        <row r="2965">
          <cell r="A2965" t="str">
            <v>45WAR09</v>
          </cell>
          <cell r="B2965" t="str">
            <v>WAR09</v>
          </cell>
          <cell r="C2965">
            <v>45</v>
          </cell>
          <cell r="D2965">
            <v>35.5</v>
          </cell>
          <cell r="E2965">
            <v>13425</v>
          </cell>
          <cell r="F2965">
            <v>10757</v>
          </cell>
          <cell r="G2965">
            <v>9841</v>
          </cell>
        </row>
        <row r="2966">
          <cell r="A2966" t="str">
            <v>5WAR01COM</v>
          </cell>
          <cell r="B2966" t="str">
            <v>WAR01COM</v>
          </cell>
          <cell r="C2966">
            <v>5</v>
          </cell>
          <cell r="D2966">
            <v>75.430000000000007</v>
          </cell>
          <cell r="E2966">
            <v>7948</v>
          </cell>
          <cell r="F2966">
            <v>6705</v>
          </cell>
          <cell r="G2966">
            <v>6204</v>
          </cell>
        </row>
        <row r="2967">
          <cell r="A2967" t="str">
            <v>6WAR01COM</v>
          </cell>
          <cell r="B2967" t="str">
            <v>WAR01COM</v>
          </cell>
          <cell r="C2967">
            <v>6</v>
          </cell>
          <cell r="D2967">
            <v>75.319999999999993</v>
          </cell>
          <cell r="E2967">
            <v>7957</v>
          </cell>
          <cell r="F2967">
            <v>6710</v>
          </cell>
          <cell r="G2967">
            <v>6203</v>
          </cell>
        </row>
        <row r="2968">
          <cell r="A2968" t="str">
            <v>7WAR01COM</v>
          </cell>
          <cell r="B2968" t="str">
            <v>WAR01COM</v>
          </cell>
          <cell r="C2968">
            <v>7</v>
          </cell>
          <cell r="D2968">
            <v>75.17</v>
          </cell>
          <cell r="E2968">
            <v>7968</v>
          </cell>
          <cell r="F2968">
            <v>6716</v>
          </cell>
          <cell r="G2968">
            <v>6203</v>
          </cell>
        </row>
        <row r="2969">
          <cell r="A2969" t="str">
            <v>8WAR01COM</v>
          </cell>
          <cell r="B2969" t="str">
            <v>WAR01COM</v>
          </cell>
          <cell r="C2969">
            <v>8</v>
          </cell>
          <cell r="D2969">
            <v>74.98</v>
          </cell>
          <cell r="E2969">
            <v>7978</v>
          </cell>
          <cell r="F2969">
            <v>6722</v>
          </cell>
          <cell r="G2969">
            <v>6204</v>
          </cell>
        </row>
        <row r="2970">
          <cell r="A2970" t="str">
            <v>9WAR01COM</v>
          </cell>
          <cell r="B2970" t="str">
            <v>WAR01COM</v>
          </cell>
          <cell r="C2970">
            <v>9</v>
          </cell>
          <cell r="D2970">
            <v>74.760000000000005</v>
          </cell>
          <cell r="E2970">
            <v>7990</v>
          </cell>
          <cell r="F2970">
            <v>6729</v>
          </cell>
          <cell r="G2970">
            <v>6205</v>
          </cell>
        </row>
        <row r="2971">
          <cell r="A2971" t="str">
            <v>10WAR01COM</v>
          </cell>
          <cell r="B2971" t="str">
            <v>WAR01COM</v>
          </cell>
          <cell r="C2971">
            <v>10</v>
          </cell>
          <cell r="D2971">
            <v>74.5</v>
          </cell>
          <cell r="E2971">
            <v>8002</v>
          </cell>
          <cell r="F2971">
            <v>6736</v>
          </cell>
          <cell r="G2971">
            <v>6208</v>
          </cell>
        </row>
        <row r="2972">
          <cell r="A2972" t="str">
            <v>11WAR01COM</v>
          </cell>
          <cell r="B2972" t="str">
            <v>WAR01COM</v>
          </cell>
          <cell r="C2972">
            <v>11</v>
          </cell>
          <cell r="D2972">
            <v>74.209999999999994</v>
          </cell>
          <cell r="E2972">
            <v>8014</v>
          </cell>
          <cell r="F2972">
            <v>6743</v>
          </cell>
          <cell r="G2972">
            <v>6212</v>
          </cell>
        </row>
        <row r="2973">
          <cell r="A2973" t="str">
            <v>12WAR01COM</v>
          </cell>
          <cell r="B2973" t="str">
            <v>WAR01COM</v>
          </cell>
          <cell r="C2973">
            <v>12</v>
          </cell>
          <cell r="D2973">
            <v>73.89</v>
          </cell>
          <cell r="E2973">
            <v>8027</v>
          </cell>
          <cell r="F2973">
            <v>6751</v>
          </cell>
          <cell r="G2973">
            <v>6217</v>
          </cell>
        </row>
        <row r="2974">
          <cell r="A2974" t="str">
            <v>13WAR01COM</v>
          </cell>
          <cell r="B2974" t="str">
            <v>WAR01COM</v>
          </cell>
          <cell r="C2974">
            <v>13</v>
          </cell>
          <cell r="D2974">
            <v>73.55</v>
          </cell>
          <cell r="E2974">
            <v>8040</v>
          </cell>
          <cell r="F2974">
            <v>6760</v>
          </cell>
          <cell r="G2974">
            <v>6222</v>
          </cell>
        </row>
        <row r="2975">
          <cell r="A2975" t="str">
            <v>14WAR01COM</v>
          </cell>
          <cell r="B2975" t="str">
            <v>WAR01COM</v>
          </cell>
          <cell r="C2975">
            <v>14</v>
          </cell>
          <cell r="D2975">
            <v>73.180000000000007</v>
          </cell>
          <cell r="E2975">
            <v>8053</v>
          </cell>
          <cell r="F2975">
            <v>6768</v>
          </cell>
          <cell r="G2975">
            <v>6229</v>
          </cell>
        </row>
        <row r="2976">
          <cell r="A2976" t="str">
            <v>15WAR01COM</v>
          </cell>
          <cell r="B2976" t="str">
            <v>WAR01COM</v>
          </cell>
          <cell r="C2976">
            <v>15</v>
          </cell>
          <cell r="D2976">
            <v>72.790000000000006</v>
          </cell>
          <cell r="E2976">
            <v>8067</v>
          </cell>
          <cell r="F2976">
            <v>6777</v>
          </cell>
          <cell r="G2976">
            <v>6236</v>
          </cell>
        </row>
        <row r="2977">
          <cell r="A2977" t="str">
            <v>16WAR01COM</v>
          </cell>
          <cell r="B2977" t="str">
            <v>WAR01COM</v>
          </cell>
          <cell r="C2977">
            <v>16</v>
          </cell>
          <cell r="D2977">
            <v>72.37</v>
          </cell>
          <cell r="E2977">
            <v>8081</v>
          </cell>
          <cell r="F2977">
            <v>6786</v>
          </cell>
          <cell r="G2977">
            <v>6244</v>
          </cell>
        </row>
        <row r="2978">
          <cell r="A2978" t="str">
            <v>17WAR01COM</v>
          </cell>
          <cell r="B2978" t="str">
            <v>WAR01COM</v>
          </cell>
          <cell r="C2978">
            <v>17</v>
          </cell>
          <cell r="D2978">
            <v>71.94</v>
          </cell>
          <cell r="E2978">
            <v>8095</v>
          </cell>
          <cell r="F2978">
            <v>6795</v>
          </cell>
          <cell r="G2978">
            <v>6253</v>
          </cell>
        </row>
        <row r="2979">
          <cell r="A2979" t="str">
            <v>18WAR01COM</v>
          </cell>
          <cell r="B2979" t="str">
            <v>WAR01COM</v>
          </cell>
          <cell r="C2979">
            <v>18</v>
          </cell>
          <cell r="D2979">
            <v>71.5</v>
          </cell>
          <cell r="E2979">
            <v>8110</v>
          </cell>
          <cell r="F2979">
            <v>6805</v>
          </cell>
          <cell r="G2979">
            <v>6262</v>
          </cell>
        </row>
        <row r="2980">
          <cell r="A2980" t="str">
            <v>19WAR01COM</v>
          </cell>
          <cell r="B2980" t="str">
            <v>WAR01COM</v>
          </cell>
          <cell r="C2980">
            <v>19</v>
          </cell>
          <cell r="D2980">
            <v>71.03</v>
          </cell>
          <cell r="E2980">
            <v>8125</v>
          </cell>
          <cell r="F2980">
            <v>6816</v>
          </cell>
          <cell r="G2980">
            <v>6272</v>
          </cell>
        </row>
        <row r="2981">
          <cell r="A2981" t="str">
            <v>20WAR01COM</v>
          </cell>
          <cell r="B2981" t="str">
            <v>WAR01COM</v>
          </cell>
          <cell r="C2981">
            <v>20</v>
          </cell>
          <cell r="D2981">
            <v>70.56</v>
          </cell>
          <cell r="E2981">
            <v>8140</v>
          </cell>
          <cell r="F2981">
            <v>6826</v>
          </cell>
          <cell r="G2981">
            <v>6283</v>
          </cell>
        </row>
        <row r="2982">
          <cell r="A2982" t="str">
            <v>21WAR01COM</v>
          </cell>
          <cell r="B2982" t="str">
            <v>WAR01COM</v>
          </cell>
          <cell r="C2982">
            <v>21</v>
          </cell>
          <cell r="D2982">
            <v>70.08</v>
          </cell>
          <cell r="E2982">
            <v>8157</v>
          </cell>
          <cell r="F2982">
            <v>6838</v>
          </cell>
          <cell r="G2982">
            <v>6294</v>
          </cell>
        </row>
        <row r="2983">
          <cell r="A2983" t="str">
            <v>22WAR01COM</v>
          </cell>
          <cell r="B2983" t="str">
            <v>WAR01COM</v>
          </cell>
          <cell r="C2983">
            <v>22</v>
          </cell>
          <cell r="D2983">
            <v>69.59</v>
          </cell>
          <cell r="E2983">
            <v>8174</v>
          </cell>
          <cell r="F2983">
            <v>6850</v>
          </cell>
          <cell r="G2983">
            <v>6306</v>
          </cell>
        </row>
        <row r="2984">
          <cell r="A2984" t="str">
            <v>23WAR01COM</v>
          </cell>
          <cell r="B2984" t="str">
            <v>WAR01COM</v>
          </cell>
          <cell r="C2984">
            <v>23</v>
          </cell>
          <cell r="D2984">
            <v>69.09</v>
          </cell>
          <cell r="E2984">
            <v>8192</v>
          </cell>
          <cell r="F2984">
            <v>6862</v>
          </cell>
          <cell r="G2984">
            <v>6318</v>
          </cell>
        </row>
        <row r="2985">
          <cell r="A2985" t="str">
            <v>24WAR01COM</v>
          </cell>
          <cell r="B2985" t="str">
            <v>WAR01COM</v>
          </cell>
          <cell r="C2985">
            <v>24</v>
          </cell>
          <cell r="D2985">
            <v>68.59</v>
          </cell>
          <cell r="E2985">
            <v>8211</v>
          </cell>
          <cell r="F2985">
            <v>6875</v>
          </cell>
          <cell r="G2985">
            <v>6330</v>
          </cell>
        </row>
        <row r="2986">
          <cell r="A2986" t="str">
            <v>25WAR01COM</v>
          </cell>
          <cell r="B2986" t="str">
            <v>WAR01COM</v>
          </cell>
          <cell r="C2986">
            <v>25</v>
          </cell>
          <cell r="D2986">
            <v>68.08</v>
          </cell>
          <cell r="E2986">
            <v>8231</v>
          </cell>
          <cell r="F2986">
            <v>6890</v>
          </cell>
          <cell r="G2986">
            <v>6343</v>
          </cell>
        </row>
        <row r="2987">
          <cell r="A2987" t="str">
            <v>26WAR01COM</v>
          </cell>
          <cell r="B2987" t="str">
            <v>WAR01COM</v>
          </cell>
          <cell r="C2987">
            <v>26</v>
          </cell>
          <cell r="D2987">
            <v>67.58</v>
          </cell>
          <cell r="E2987">
            <v>8253</v>
          </cell>
          <cell r="F2987">
            <v>6905</v>
          </cell>
          <cell r="G2987">
            <v>6357</v>
          </cell>
        </row>
        <row r="2988">
          <cell r="A2988" t="str">
            <v>27WAR01COM</v>
          </cell>
          <cell r="B2988" t="str">
            <v>WAR01COM</v>
          </cell>
          <cell r="C2988">
            <v>27</v>
          </cell>
          <cell r="D2988">
            <v>67.069999999999993</v>
          </cell>
          <cell r="E2988">
            <v>8277</v>
          </cell>
          <cell r="F2988">
            <v>6921</v>
          </cell>
          <cell r="G2988">
            <v>6370</v>
          </cell>
        </row>
        <row r="2989">
          <cell r="A2989" t="str">
            <v>28WAR01COM</v>
          </cell>
          <cell r="B2989" t="str">
            <v>WAR01COM</v>
          </cell>
          <cell r="C2989">
            <v>28</v>
          </cell>
          <cell r="D2989">
            <v>66.56</v>
          </cell>
          <cell r="E2989">
            <v>8303</v>
          </cell>
          <cell r="F2989">
            <v>6939</v>
          </cell>
          <cell r="G2989">
            <v>6384</v>
          </cell>
        </row>
        <row r="2990">
          <cell r="A2990" t="str">
            <v>29WAR01COM</v>
          </cell>
          <cell r="B2990" t="str">
            <v>WAR01COM</v>
          </cell>
          <cell r="C2990">
            <v>29</v>
          </cell>
          <cell r="D2990">
            <v>66.06</v>
          </cell>
          <cell r="E2990">
            <v>8332</v>
          </cell>
          <cell r="F2990">
            <v>6958</v>
          </cell>
          <cell r="G2990">
            <v>6398</v>
          </cell>
        </row>
        <row r="2991">
          <cell r="A2991" t="str">
            <v>30WAR01COM</v>
          </cell>
          <cell r="B2991" t="str">
            <v>WAR01COM</v>
          </cell>
          <cell r="C2991">
            <v>30</v>
          </cell>
          <cell r="D2991">
            <v>65.59</v>
          </cell>
          <cell r="E2991">
            <v>8362</v>
          </cell>
          <cell r="F2991">
            <v>6977</v>
          </cell>
          <cell r="G2991">
            <v>6411</v>
          </cell>
        </row>
        <row r="2992">
          <cell r="A2992" t="str">
            <v>31WAR01COM</v>
          </cell>
          <cell r="B2992" t="str">
            <v>WAR01COM</v>
          </cell>
          <cell r="C2992">
            <v>31</v>
          </cell>
          <cell r="D2992">
            <v>65.06</v>
          </cell>
          <cell r="E2992">
            <v>8398</v>
          </cell>
          <cell r="F2992">
            <v>7001</v>
          </cell>
          <cell r="G2992">
            <v>6426</v>
          </cell>
        </row>
        <row r="2993">
          <cell r="A2993" t="str">
            <v>32WAR01COM</v>
          </cell>
          <cell r="B2993" t="str">
            <v>WAR01COM</v>
          </cell>
          <cell r="C2993">
            <v>32</v>
          </cell>
          <cell r="D2993">
            <v>64.58</v>
          </cell>
          <cell r="E2993">
            <v>8437</v>
          </cell>
          <cell r="F2993">
            <v>7025</v>
          </cell>
          <cell r="G2993">
            <v>6441</v>
          </cell>
        </row>
        <row r="2994">
          <cell r="A2994" t="str">
            <v>33WAR01COM</v>
          </cell>
          <cell r="B2994" t="str">
            <v>WAR01COM</v>
          </cell>
          <cell r="C2994">
            <v>33</v>
          </cell>
          <cell r="D2994">
            <v>64.09</v>
          </cell>
          <cell r="E2994">
            <v>8479</v>
          </cell>
          <cell r="F2994">
            <v>7052</v>
          </cell>
          <cell r="G2994">
            <v>6455</v>
          </cell>
        </row>
        <row r="2995">
          <cell r="A2995" t="str">
            <v>34WAR01COM</v>
          </cell>
          <cell r="B2995" t="str">
            <v>WAR01COM</v>
          </cell>
          <cell r="C2995">
            <v>34</v>
          </cell>
          <cell r="D2995">
            <v>62.99</v>
          </cell>
          <cell r="E2995">
            <v>8526</v>
          </cell>
          <cell r="F2995">
            <v>7081</v>
          </cell>
          <cell r="G2995">
            <v>6482</v>
          </cell>
        </row>
        <row r="2996">
          <cell r="A2996" t="str">
            <v>35WAR01COM</v>
          </cell>
          <cell r="B2996" t="str">
            <v>WAR01COM</v>
          </cell>
          <cell r="C2996">
            <v>35</v>
          </cell>
          <cell r="D2996">
            <v>61.89</v>
          </cell>
          <cell r="E2996">
            <v>8579</v>
          </cell>
          <cell r="F2996">
            <v>7113</v>
          </cell>
          <cell r="G2996">
            <v>6512</v>
          </cell>
        </row>
        <row r="2997">
          <cell r="A2997" t="str">
            <v>36WAR01COM</v>
          </cell>
          <cell r="B2997" t="str">
            <v>WAR01COM</v>
          </cell>
          <cell r="C2997">
            <v>36</v>
          </cell>
          <cell r="D2997">
            <v>60.78</v>
          </cell>
          <cell r="E2997">
            <v>8637</v>
          </cell>
          <cell r="F2997">
            <v>7148</v>
          </cell>
          <cell r="G2997">
            <v>6545</v>
          </cell>
        </row>
        <row r="2998">
          <cell r="A2998" t="str">
            <v>37WAR01COM</v>
          </cell>
          <cell r="B2998" t="str">
            <v>WAR01COM</v>
          </cell>
          <cell r="C2998">
            <v>37</v>
          </cell>
          <cell r="D2998">
            <v>59.67</v>
          </cell>
          <cell r="E2998">
            <v>8703</v>
          </cell>
          <cell r="F2998">
            <v>7186</v>
          </cell>
          <cell r="G2998">
            <v>6583</v>
          </cell>
        </row>
        <row r="2999">
          <cell r="A2999" t="str">
            <v>38WAR01COM</v>
          </cell>
          <cell r="B2999" t="str">
            <v>WAR01COM</v>
          </cell>
          <cell r="C2999">
            <v>38</v>
          </cell>
          <cell r="D2999">
            <v>58.56</v>
          </cell>
          <cell r="E2999">
            <v>8775</v>
          </cell>
          <cell r="F2999">
            <v>7228</v>
          </cell>
          <cell r="G2999">
            <v>6625</v>
          </cell>
        </row>
        <row r="3000">
          <cell r="A3000" t="str">
            <v>39WAR01COM</v>
          </cell>
          <cell r="B3000" t="str">
            <v>WAR01COM</v>
          </cell>
          <cell r="C3000">
            <v>39</v>
          </cell>
          <cell r="D3000">
            <v>57.45</v>
          </cell>
          <cell r="E3000">
            <v>8856</v>
          </cell>
          <cell r="F3000">
            <v>7274</v>
          </cell>
          <cell r="G3000">
            <v>6670</v>
          </cell>
        </row>
        <row r="3001">
          <cell r="A3001" t="str">
            <v>40WAR01COM</v>
          </cell>
          <cell r="B3001" t="str">
            <v>WAR01COM</v>
          </cell>
          <cell r="C3001">
            <v>40</v>
          </cell>
          <cell r="D3001">
            <v>56.34</v>
          </cell>
          <cell r="E3001">
            <v>8947</v>
          </cell>
          <cell r="F3001">
            <v>7325</v>
          </cell>
          <cell r="G3001">
            <v>6720</v>
          </cell>
        </row>
        <row r="3002">
          <cell r="A3002" t="str">
            <v>41WAR01COM</v>
          </cell>
          <cell r="B3002" t="str">
            <v>WAR01COM</v>
          </cell>
          <cell r="C3002">
            <v>41</v>
          </cell>
          <cell r="D3002">
            <v>55.24</v>
          </cell>
          <cell r="E3002">
            <v>9048</v>
          </cell>
          <cell r="F3002">
            <v>7380</v>
          </cell>
          <cell r="G3002">
            <v>6775</v>
          </cell>
        </row>
        <row r="3003">
          <cell r="A3003" t="str">
            <v>42WAR01COM</v>
          </cell>
          <cell r="B3003" t="str">
            <v>WAR01COM</v>
          </cell>
          <cell r="C3003">
            <v>42</v>
          </cell>
          <cell r="D3003">
            <v>54.15</v>
          </cell>
          <cell r="E3003">
            <v>9161</v>
          </cell>
          <cell r="F3003">
            <v>7442</v>
          </cell>
          <cell r="G3003">
            <v>6834</v>
          </cell>
        </row>
        <row r="3004">
          <cell r="A3004" t="str">
            <v>43WAR01COM</v>
          </cell>
          <cell r="B3004" t="str">
            <v>WAR01COM</v>
          </cell>
          <cell r="C3004">
            <v>43</v>
          </cell>
          <cell r="D3004">
            <v>53.07</v>
          </cell>
          <cell r="E3004">
            <v>9288</v>
          </cell>
          <cell r="F3004">
            <v>7509</v>
          </cell>
          <cell r="G3004">
            <v>6898</v>
          </cell>
        </row>
        <row r="3005">
          <cell r="A3005" t="str">
            <v>44WAR01COM</v>
          </cell>
          <cell r="B3005" t="str">
            <v>WAR01COM</v>
          </cell>
          <cell r="C3005">
            <v>44</v>
          </cell>
          <cell r="D3005">
            <v>51.99</v>
          </cell>
          <cell r="E3005">
            <v>9430</v>
          </cell>
          <cell r="F3005">
            <v>7583</v>
          </cell>
          <cell r="G3005">
            <v>6968</v>
          </cell>
        </row>
        <row r="3006">
          <cell r="A3006" t="str">
            <v>45WAR01COM</v>
          </cell>
          <cell r="B3006" t="str">
            <v>WAR01COM</v>
          </cell>
          <cell r="C3006">
            <v>45</v>
          </cell>
          <cell r="D3006">
            <v>50.93</v>
          </cell>
          <cell r="E3006">
            <v>9589</v>
          </cell>
          <cell r="F3006">
            <v>7665</v>
          </cell>
          <cell r="G3006">
            <v>7042</v>
          </cell>
        </row>
        <row r="3007">
          <cell r="A3007" t="str">
            <v>5WAR02COM</v>
          </cell>
          <cell r="B3007" t="str">
            <v>WAR02COM</v>
          </cell>
          <cell r="C3007">
            <v>5</v>
          </cell>
          <cell r="D3007">
            <v>75.430000000000007</v>
          </cell>
          <cell r="E3007">
            <v>7948</v>
          </cell>
          <cell r="F3007">
            <v>6705</v>
          </cell>
          <cell r="G3007">
            <v>6204</v>
          </cell>
        </row>
        <row r="3008">
          <cell r="A3008" t="str">
            <v>6WAR02COM</v>
          </cell>
          <cell r="B3008" t="str">
            <v>WAR02COM</v>
          </cell>
          <cell r="C3008">
            <v>6</v>
          </cell>
          <cell r="D3008">
            <v>75.319999999999993</v>
          </cell>
          <cell r="E3008">
            <v>7957</v>
          </cell>
          <cell r="F3008">
            <v>6710</v>
          </cell>
          <cell r="G3008">
            <v>6203</v>
          </cell>
        </row>
        <row r="3009">
          <cell r="A3009" t="str">
            <v>7WAR02COM</v>
          </cell>
          <cell r="B3009" t="str">
            <v>WAR02COM</v>
          </cell>
          <cell r="C3009">
            <v>7</v>
          </cell>
          <cell r="D3009">
            <v>75.17</v>
          </cell>
          <cell r="E3009">
            <v>7968</v>
          </cell>
          <cell r="F3009">
            <v>6716</v>
          </cell>
          <cell r="G3009">
            <v>6203</v>
          </cell>
        </row>
        <row r="3010">
          <cell r="A3010" t="str">
            <v>8WAR02COM</v>
          </cell>
          <cell r="B3010" t="str">
            <v>WAR02COM</v>
          </cell>
          <cell r="C3010">
            <v>8</v>
          </cell>
          <cell r="D3010">
            <v>74.98</v>
          </cell>
          <cell r="E3010">
            <v>7978</v>
          </cell>
          <cell r="F3010">
            <v>6722</v>
          </cell>
          <cell r="G3010">
            <v>6204</v>
          </cell>
        </row>
        <row r="3011">
          <cell r="A3011" t="str">
            <v>9WAR02COM</v>
          </cell>
          <cell r="B3011" t="str">
            <v>WAR02COM</v>
          </cell>
          <cell r="C3011">
            <v>9</v>
          </cell>
          <cell r="D3011">
            <v>74.760000000000005</v>
          </cell>
          <cell r="E3011">
            <v>7990</v>
          </cell>
          <cell r="F3011">
            <v>6729</v>
          </cell>
          <cell r="G3011">
            <v>6205</v>
          </cell>
        </row>
        <row r="3012">
          <cell r="A3012" t="str">
            <v>10WAR02COM</v>
          </cell>
          <cell r="B3012" t="str">
            <v>WAR02COM</v>
          </cell>
          <cell r="C3012">
            <v>10</v>
          </cell>
          <cell r="D3012">
            <v>74.5</v>
          </cell>
          <cell r="E3012">
            <v>8002</v>
          </cell>
          <cell r="F3012">
            <v>6736</v>
          </cell>
          <cell r="G3012">
            <v>6208</v>
          </cell>
        </row>
        <row r="3013">
          <cell r="A3013" t="str">
            <v>11WAR02COM</v>
          </cell>
          <cell r="B3013" t="str">
            <v>WAR02COM</v>
          </cell>
          <cell r="C3013">
            <v>11</v>
          </cell>
          <cell r="D3013">
            <v>74.209999999999994</v>
          </cell>
          <cell r="E3013">
            <v>8014</v>
          </cell>
          <cell r="F3013">
            <v>6743</v>
          </cell>
          <cell r="G3013">
            <v>6212</v>
          </cell>
        </row>
        <row r="3014">
          <cell r="A3014" t="str">
            <v>12WAR02COM</v>
          </cell>
          <cell r="B3014" t="str">
            <v>WAR02COM</v>
          </cell>
          <cell r="C3014">
            <v>12</v>
          </cell>
          <cell r="D3014">
            <v>73.89</v>
          </cell>
          <cell r="E3014">
            <v>8027</v>
          </cell>
          <cell r="F3014">
            <v>6751</v>
          </cell>
          <cell r="G3014">
            <v>6217</v>
          </cell>
        </row>
        <row r="3015">
          <cell r="A3015" t="str">
            <v>13WAR02COM</v>
          </cell>
          <cell r="B3015" t="str">
            <v>WAR02COM</v>
          </cell>
          <cell r="C3015">
            <v>13</v>
          </cell>
          <cell r="D3015">
            <v>73.55</v>
          </cell>
          <cell r="E3015">
            <v>8040</v>
          </cell>
          <cell r="F3015">
            <v>6760</v>
          </cell>
          <cell r="G3015">
            <v>6222</v>
          </cell>
        </row>
        <row r="3016">
          <cell r="A3016" t="str">
            <v>14WAR02COM</v>
          </cell>
          <cell r="B3016" t="str">
            <v>WAR02COM</v>
          </cell>
          <cell r="C3016">
            <v>14</v>
          </cell>
          <cell r="D3016">
            <v>73.180000000000007</v>
          </cell>
          <cell r="E3016">
            <v>8053</v>
          </cell>
          <cell r="F3016">
            <v>6768</v>
          </cell>
          <cell r="G3016">
            <v>6229</v>
          </cell>
        </row>
        <row r="3017">
          <cell r="A3017" t="str">
            <v>15WAR02COM</v>
          </cell>
          <cell r="B3017" t="str">
            <v>WAR02COM</v>
          </cell>
          <cell r="C3017">
            <v>15</v>
          </cell>
          <cell r="D3017">
            <v>72.790000000000006</v>
          </cell>
          <cell r="E3017">
            <v>8067</v>
          </cell>
          <cell r="F3017">
            <v>6777</v>
          </cell>
          <cell r="G3017">
            <v>6236</v>
          </cell>
        </row>
        <row r="3018">
          <cell r="A3018" t="str">
            <v>16WAR02COM</v>
          </cell>
          <cell r="B3018" t="str">
            <v>WAR02COM</v>
          </cell>
          <cell r="C3018">
            <v>16</v>
          </cell>
          <cell r="D3018">
            <v>72.37</v>
          </cell>
          <cell r="E3018">
            <v>8081</v>
          </cell>
          <cell r="F3018">
            <v>6786</v>
          </cell>
          <cell r="G3018">
            <v>6244</v>
          </cell>
        </row>
        <row r="3019">
          <cell r="A3019" t="str">
            <v>17WAR02COM</v>
          </cell>
          <cell r="B3019" t="str">
            <v>WAR02COM</v>
          </cell>
          <cell r="C3019">
            <v>17</v>
          </cell>
          <cell r="D3019">
            <v>71.94</v>
          </cell>
          <cell r="E3019">
            <v>8095</v>
          </cell>
          <cell r="F3019">
            <v>6795</v>
          </cell>
          <cell r="G3019">
            <v>6253</v>
          </cell>
        </row>
        <row r="3020">
          <cell r="A3020" t="str">
            <v>18WAR02COM</v>
          </cell>
          <cell r="B3020" t="str">
            <v>WAR02COM</v>
          </cell>
          <cell r="C3020">
            <v>18</v>
          </cell>
          <cell r="D3020">
            <v>71.5</v>
          </cell>
          <cell r="E3020">
            <v>8110</v>
          </cell>
          <cell r="F3020">
            <v>6805</v>
          </cell>
          <cell r="G3020">
            <v>6262</v>
          </cell>
        </row>
        <row r="3021">
          <cell r="A3021" t="str">
            <v>19WAR02COM</v>
          </cell>
          <cell r="B3021" t="str">
            <v>WAR02COM</v>
          </cell>
          <cell r="C3021">
            <v>19</v>
          </cell>
          <cell r="D3021">
            <v>71.03</v>
          </cell>
          <cell r="E3021">
            <v>8125</v>
          </cell>
          <cell r="F3021">
            <v>6816</v>
          </cell>
          <cell r="G3021">
            <v>6272</v>
          </cell>
        </row>
        <row r="3022">
          <cell r="A3022" t="str">
            <v>20WAR02COM</v>
          </cell>
          <cell r="B3022" t="str">
            <v>WAR02COM</v>
          </cell>
          <cell r="C3022">
            <v>20</v>
          </cell>
          <cell r="D3022">
            <v>70.56</v>
          </cell>
          <cell r="E3022">
            <v>8140</v>
          </cell>
          <cell r="F3022">
            <v>6826</v>
          </cell>
          <cell r="G3022">
            <v>6283</v>
          </cell>
        </row>
        <row r="3023">
          <cell r="A3023" t="str">
            <v>21WAR02COM</v>
          </cell>
          <cell r="B3023" t="str">
            <v>WAR02COM</v>
          </cell>
          <cell r="C3023">
            <v>21</v>
          </cell>
          <cell r="D3023">
            <v>70.08</v>
          </cell>
          <cell r="E3023">
            <v>8157</v>
          </cell>
          <cell r="F3023">
            <v>6838</v>
          </cell>
          <cell r="G3023">
            <v>6294</v>
          </cell>
        </row>
        <row r="3024">
          <cell r="A3024" t="str">
            <v>22WAR02COM</v>
          </cell>
          <cell r="B3024" t="str">
            <v>WAR02COM</v>
          </cell>
          <cell r="C3024">
            <v>22</v>
          </cell>
          <cell r="D3024">
            <v>69.59</v>
          </cell>
          <cell r="E3024">
            <v>8174</v>
          </cell>
          <cell r="F3024">
            <v>6850</v>
          </cell>
          <cell r="G3024">
            <v>6306</v>
          </cell>
        </row>
        <row r="3025">
          <cell r="A3025" t="str">
            <v>23WAR02COM</v>
          </cell>
          <cell r="B3025" t="str">
            <v>WAR02COM</v>
          </cell>
          <cell r="C3025">
            <v>23</v>
          </cell>
          <cell r="D3025">
            <v>69.09</v>
          </cell>
          <cell r="E3025">
            <v>8192</v>
          </cell>
          <cell r="F3025">
            <v>6862</v>
          </cell>
          <cell r="G3025">
            <v>6318</v>
          </cell>
        </row>
        <row r="3026">
          <cell r="A3026" t="str">
            <v>24WAR02COM</v>
          </cell>
          <cell r="B3026" t="str">
            <v>WAR02COM</v>
          </cell>
          <cell r="C3026">
            <v>24</v>
          </cell>
          <cell r="D3026">
            <v>68.59</v>
          </cell>
          <cell r="E3026">
            <v>8211</v>
          </cell>
          <cell r="F3026">
            <v>6875</v>
          </cell>
          <cell r="G3026">
            <v>6330</v>
          </cell>
        </row>
        <row r="3027">
          <cell r="A3027" t="str">
            <v>25WAR02COM</v>
          </cell>
          <cell r="B3027" t="str">
            <v>WAR02COM</v>
          </cell>
          <cell r="C3027">
            <v>25</v>
          </cell>
          <cell r="D3027">
            <v>68.08</v>
          </cell>
          <cell r="E3027">
            <v>8231</v>
          </cell>
          <cell r="F3027">
            <v>6890</v>
          </cell>
          <cell r="G3027">
            <v>6343</v>
          </cell>
        </row>
        <row r="3028">
          <cell r="A3028" t="str">
            <v>26WAR02COM</v>
          </cell>
          <cell r="B3028" t="str">
            <v>WAR02COM</v>
          </cell>
          <cell r="C3028">
            <v>26</v>
          </cell>
          <cell r="D3028">
            <v>67.58</v>
          </cell>
          <cell r="E3028">
            <v>8253</v>
          </cell>
          <cell r="F3028">
            <v>6905</v>
          </cell>
          <cell r="G3028">
            <v>6357</v>
          </cell>
        </row>
        <row r="3029">
          <cell r="A3029" t="str">
            <v>27WAR02COM</v>
          </cell>
          <cell r="B3029" t="str">
            <v>WAR02COM</v>
          </cell>
          <cell r="C3029">
            <v>27</v>
          </cell>
          <cell r="D3029">
            <v>67.069999999999993</v>
          </cell>
          <cell r="E3029">
            <v>8277</v>
          </cell>
          <cell r="F3029">
            <v>6921</v>
          </cell>
          <cell r="G3029">
            <v>6370</v>
          </cell>
        </row>
        <row r="3030">
          <cell r="A3030" t="str">
            <v>28WAR02COM</v>
          </cell>
          <cell r="B3030" t="str">
            <v>WAR02COM</v>
          </cell>
          <cell r="C3030">
            <v>28</v>
          </cell>
          <cell r="D3030">
            <v>66.56</v>
          </cell>
          <cell r="E3030">
            <v>8303</v>
          </cell>
          <cell r="F3030">
            <v>6939</v>
          </cell>
          <cell r="G3030">
            <v>6384</v>
          </cell>
        </row>
        <row r="3031">
          <cell r="A3031" t="str">
            <v>29WAR02COM</v>
          </cell>
          <cell r="B3031" t="str">
            <v>WAR02COM</v>
          </cell>
          <cell r="C3031">
            <v>29</v>
          </cell>
          <cell r="D3031">
            <v>66.06</v>
          </cell>
          <cell r="E3031">
            <v>8332</v>
          </cell>
          <cell r="F3031">
            <v>6958</v>
          </cell>
          <cell r="G3031">
            <v>6398</v>
          </cell>
        </row>
        <row r="3032">
          <cell r="A3032" t="str">
            <v>30WAR02COM</v>
          </cell>
          <cell r="B3032" t="str">
            <v>WAR02COM</v>
          </cell>
          <cell r="C3032">
            <v>30</v>
          </cell>
          <cell r="D3032">
            <v>65.59</v>
          </cell>
          <cell r="E3032">
            <v>8362</v>
          </cell>
          <cell r="F3032">
            <v>6977</v>
          </cell>
          <cell r="G3032">
            <v>6411</v>
          </cell>
        </row>
        <row r="3033">
          <cell r="A3033" t="str">
            <v>31WAR02COM</v>
          </cell>
          <cell r="B3033" t="str">
            <v>WAR02COM</v>
          </cell>
          <cell r="C3033">
            <v>31</v>
          </cell>
          <cell r="D3033">
            <v>65.06</v>
          </cell>
          <cell r="E3033">
            <v>8398</v>
          </cell>
          <cell r="F3033">
            <v>7001</v>
          </cell>
          <cell r="G3033">
            <v>6426</v>
          </cell>
        </row>
        <row r="3034">
          <cell r="A3034" t="str">
            <v>32WAR02COM</v>
          </cell>
          <cell r="B3034" t="str">
            <v>WAR02COM</v>
          </cell>
          <cell r="C3034">
            <v>32</v>
          </cell>
          <cell r="D3034">
            <v>64.58</v>
          </cell>
          <cell r="E3034">
            <v>8437</v>
          </cell>
          <cell r="F3034">
            <v>7025</v>
          </cell>
          <cell r="G3034">
            <v>6441</v>
          </cell>
        </row>
        <row r="3035">
          <cell r="A3035" t="str">
            <v>33WAR02COM</v>
          </cell>
          <cell r="B3035" t="str">
            <v>WAR02COM</v>
          </cell>
          <cell r="C3035">
            <v>33</v>
          </cell>
          <cell r="D3035">
            <v>64.09</v>
          </cell>
          <cell r="E3035">
            <v>8479</v>
          </cell>
          <cell r="F3035">
            <v>7052</v>
          </cell>
          <cell r="G3035">
            <v>6455</v>
          </cell>
        </row>
        <row r="3036">
          <cell r="A3036" t="str">
            <v>34WAR02COM</v>
          </cell>
          <cell r="B3036" t="str">
            <v>WAR02COM</v>
          </cell>
          <cell r="C3036">
            <v>34</v>
          </cell>
          <cell r="D3036">
            <v>62.99</v>
          </cell>
          <cell r="E3036">
            <v>8526</v>
          </cell>
          <cell r="F3036">
            <v>7081</v>
          </cell>
          <cell r="G3036">
            <v>6482</v>
          </cell>
        </row>
        <row r="3037">
          <cell r="A3037" t="str">
            <v>35WAR02COM</v>
          </cell>
          <cell r="B3037" t="str">
            <v>WAR02COM</v>
          </cell>
          <cell r="C3037">
            <v>35</v>
          </cell>
          <cell r="D3037">
            <v>61.89</v>
          </cell>
          <cell r="E3037">
            <v>8579</v>
          </cell>
          <cell r="F3037">
            <v>7113</v>
          </cell>
          <cell r="G3037">
            <v>6512</v>
          </cell>
        </row>
        <row r="3038">
          <cell r="A3038" t="str">
            <v>36WAR02COM</v>
          </cell>
          <cell r="B3038" t="str">
            <v>WAR02COM</v>
          </cell>
          <cell r="C3038">
            <v>36</v>
          </cell>
          <cell r="D3038">
            <v>60.78</v>
          </cell>
          <cell r="E3038">
            <v>8637</v>
          </cell>
          <cell r="F3038">
            <v>7148</v>
          </cell>
          <cell r="G3038">
            <v>6545</v>
          </cell>
        </row>
        <row r="3039">
          <cell r="A3039" t="str">
            <v>37WAR02COM</v>
          </cell>
          <cell r="B3039" t="str">
            <v>WAR02COM</v>
          </cell>
          <cell r="C3039">
            <v>37</v>
          </cell>
          <cell r="D3039">
            <v>59.67</v>
          </cell>
          <cell r="E3039">
            <v>8703</v>
          </cell>
          <cell r="F3039">
            <v>7186</v>
          </cell>
          <cell r="G3039">
            <v>6583</v>
          </cell>
        </row>
        <row r="3040">
          <cell r="A3040" t="str">
            <v>38WAR02COM</v>
          </cell>
          <cell r="B3040" t="str">
            <v>WAR02COM</v>
          </cell>
          <cell r="C3040">
            <v>38</v>
          </cell>
          <cell r="D3040">
            <v>58.56</v>
          </cell>
          <cell r="E3040">
            <v>8775</v>
          </cell>
          <cell r="F3040">
            <v>7228</v>
          </cell>
          <cell r="G3040">
            <v>6625</v>
          </cell>
        </row>
        <row r="3041">
          <cell r="A3041" t="str">
            <v>39WAR02COM</v>
          </cell>
          <cell r="B3041" t="str">
            <v>WAR02COM</v>
          </cell>
          <cell r="C3041">
            <v>39</v>
          </cell>
          <cell r="D3041">
            <v>57.45</v>
          </cell>
          <cell r="E3041">
            <v>8856</v>
          </cell>
          <cell r="F3041">
            <v>7274</v>
          </cell>
          <cell r="G3041">
            <v>6670</v>
          </cell>
        </row>
        <row r="3042">
          <cell r="A3042" t="str">
            <v>40WAR02COM</v>
          </cell>
          <cell r="B3042" t="str">
            <v>WAR02COM</v>
          </cell>
          <cell r="C3042">
            <v>40</v>
          </cell>
          <cell r="D3042">
            <v>56.34</v>
          </cell>
          <cell r="E3042">
            <v>8947</v>
          </cell>
          <cell r="F3042">
            <v>7325</v>
          </cell>
          <cell r="G3042">
            <v>6720</v>
          </cell>
        </row>
        <row r="3043">
          <cell r="A3043" t="str">
            <v>41WAR02COM</v>
          </cell>
          <cell r="B3043" t="str">
            <v>WAR02COM</v>
          </cell>
          <cell r="C3043">
            <v>41</v>
          </cell>
          <cell r="D3043">
            <v>55.24</v>
          </cell>
          <cell r="E3043">
            <v>9048</v>
          </cell>
          <cell r="F3043">
            <v>7380</v>
          </cell>
          <cell r="G3043">
            <v>6775</v>
          </cell>
        </row>
        <row r="3044">
          <cell r="A3044" t="str">
            <v>42WAR02COM</v>
          </cell>
          <cell r="B3044" t="str">
            <v>WAR02COM</v>
          </cell>
          <cell r="C3044">
            <v>42</v>
          </cell>
          <cell r="D3044">
            <v>54.15</v>
          </cell>
          <cell r="E3044">
            <v>9161</v>
          </cell>
          <cell r="F3044">
            <v>7442</v>
          </cell>
          <cell r="G3044">
            <v>6834</v>
          </cell>
        </row>
        <row r="3045">
          <cell r="A3045" t="str">
            <v>43WAR02COM</v>
          </cell>
          <cell r="B3045" t="str">
            <v>WAR02COM</v>
          </cell>
          <cell r="C3045">
            <v>43</v>
          </cell>
          <cell r="D3045">
            <v>53.07</v>
          </cell>
          <cell r="E3045">
            <v>9288</v>
          </cell>
          <cell r="F3045">
            <v>7509</v>
          </cell>
          <cell r="G3045">
            <v>6898</v>
          </cell>
        </row>
        <row r="3046">
          <cell r="A3046" t="str">
            <v>44WAR02COM</v>
          </cell>
          <cell r="B3046" t="str">
            <v>WAR02COM</v>
          </cell>
          <cell r="C3046">
            <v>44</v>
          </cell>
          <cell r="D3046">
            <v>51.99</v>
          </cell>
          <cell r="E3046">
            <v>9430</v>
          </cell>
          <cell r="F3046">
            <v>7583</v>
          </cell>
          <cell r="G3046">
            <v>6968</v>
          </cell>
        </row>
        <row r="3047">
          <cell r="A3047" t="str">
            <v>45WAR02COM</v>
          </cell>
          <cell r="B3047" t="str">
            <v>WAR02COM</v>
          </cell>
          <cell r="C3047">
            <v>45</v>
          </cell>
          <cell r="D3047">
            <v>50.93</v>
          </cell>
          <cell r="E3047">
            <v>9589</v>
          </cell>
          <cell r="F3047">
            <v>7665</v>
          </cell>
          <cell r="G3047">
            <v>7042</v>
          </cell>
        </row>
        <row r="3048">
          <cell r="A3048" t="str">
            <v>5WAR03COM</v>
          </cell>
          <cell r="B3048" t="str">
            <v>WAR03COM</v>
          </cell>
          <cell r="C3048">
            <v>5</v>
          </cell>
          <cell r="D3048">
            <v>75.430000000000007</v>
          </cell>
          <cell r="E3048">
            <v>7948</v>
          </cell>
          <cell r="F3048">
            <v>6705</v>
          </cell>
          <cell r="G3048">
            <v>6204</v>
          </cell>
        </row>
        <row r="3049">
          <cell r="A3049" t="str">
            <v>6WAR03COM</v>
          </cell>
          <cell r="B3049" t="str">
            <v>WAR03COM</v>
          </cell>
          <cell r="C3049">
            <v>6</v>
          </cell>
          <cell r="D3049">
            <v>75.319999999999993</v>
          </cell>
          <cell r="E3049">
            <v>7957</v>
          </cell>
          <cell r="F3049">
            <v>6710</v>
          </cell>
          <cell r="G3049">
            <v>6203</v>
          </cell>
        </row>
        <row r="3050">
          <cell r="A3050" t="str">
            <v>7WAR03COM</v>
          </cell>
          <cell r="B3050" t="str">
            <v>WAR03COM</v>
          </cell>
          <cell r="C3050">
            <v>7</v>
          </cell>
          <cell r="D3050">
            <v>75.17</v>
          </cell>
          <cell r="E3050">
            <v>7968</v>
          </cell>
          <cell r="F3050">
            <v>6716</v>
          </cell>
          <cell r="G3050">
            <v>6203</v>
          </cell>
        </row>
        <row r="3051">
          <cell r="A3051" t="str">
            <v>8WAR03COM</v>
          </cell>
          <cell r="B3051" t="str">
            <v>WAR03COM</v>
          </cell>
          <cell r="C3051">
            <v>8</v>
          </cell>
          <cell r="D3051">
            <v>74.98</v>
          </cell>
          <cell r="E3051">
            <v>7978</v>
          </cell>
          <cell r="F3051">
            <v>6722</v>
          </cell>
          <cell r="G3051">
            <v>6204</v>
          </cell>
        </row>
        <row r="3052">
          <cell r="A3052" t="str">
            <v>9WAR03COM</v>
          </cell>
          <cell r="B3052" t="str">
            <v>WAR03COM</v>
          </cell>
          <cell r="C3052">
            <v>9</v>
          </cell>
          <cell r="D3052">
            <v>74.760000000000005</v>
          </cell>
          <cell r="E3052">
            <v>7990</v>
          </cell>
          <cell r="F3052">
            <v>6729</v>
          </cell>
          <cell r="G3052">
            <v>6205</v>
          </cell>
        </row>
        <row r="3053">
          <cell r="A3053" t="str">
            <v>10WAR03COM</v>
          </cell>
          <cell r="B3053" t="str">
            <v>WAR03COM</v>
          </cell>
          <cell r="C3053">
            <v>10</v>
          </cell>
          <cell r="D3053">
            <v>74.5</v>
          </cell>
          <cell r="E3053">
            <v>8002</v>
          </cell>
          <cell r="F3053">
            <v>6736</v>
          </cell>
          <cell r="G3053">
            <v>6208</v>
          </cell>
        </row>
        <row r="3054">
          <cell r="A3054" t="str">
            <v>11WAR03COM</v>
          </cell>
          <cell r="B3054" t="str">
            <v>WAR03COM</v>
          </cell>
          <cell r="C3054">
            <v>11</v>
          </cell>
          <cell r="D3054">
            <v>74.209999999999994</v>
          </cell>
          <cell r="E3054">
            <v>8014</v>
          </cell>
          <cell r="F3054">
            <v>6743</v>
          </cell>
          <cell r="G3054">
            <v>6212</v>
          </cell>
        </row>
        <row r="3055">
          <cell r="A3055" t="str">
            <v>12WAR03COM</v>
          </cell>
          <cell r="B3055" t="str">
            <v>WAR03COM</v>
          </cell>
          <cell r="C3055">
            <v>12</v>
          </cell>
          <cell r="D3055">
            <v>73.89</v>
          </cell>
          <cell r="E3055">
            <v>8027</v>
          </cell>
          <cell r="F3055">
            <v>6751</v>
          </cell>
          <cell r="G3055">
            <v>6217</v>
          </cell>
        </row>
        <row r="3056">
          <cell r="A3056" t="str">
            <v>13WAR03COM</v>
          </cell>
          <cell r="B3056" t="str">
            <v>WAR03COM</v>
          </cell>
          <cell r="C3056">
            <v>13</v>
          </cell>
          <cell r="D3056">
            <v>73.55</v>
          </cell>
          <cell r="E3056">
            <v>8040</v>
          </cell>
          <cell r="F3056">
            <v>6760</v>
          </cell>
          <cell r="G3056">
            <v>6222</v>
          </cell>
        </row>
        <row r="3057">
          <cell r="A3057" t="str">
            <v>14WAR03COM</v>
          </cell>
          <cell r="B3057" t="str">
            <v>WAR03COM</v>
          </cell>
          <cell r="C3057">
            <v>14</v>
          </cell>
          <cell r="D3057">
            <v>73.180000000000007</v>
          </cell>
          <cell r="E3057">
            <v>8053</v>
          </cell>
          <cell r="F3057">
            <v>6768</v>
          </cell>
          <cell r="G3057">
            <v>6229</v>
          </cell>
        </row>
        <row r="3058">
          <cell r="A3058" t="str">
            <v>15WAR03COM</v>
          </cell>
          <cell r="B3058" t="str">
            <v>WAR03COM</v>
          </cell>
          <cell r="C3058">
            <v>15</v>
          </cell>
          <cell r="D3058">
            <v>72.790000000000006</v>
          </cell>
          <cell r="E3058">
            <v>8067</v>
          </cell>
          <cell r="F3058">
            <v>6777</v>
          </cell>
          <cell r="G3058">
            <v>6236</v>
          </cell>
        </row>
        <row r="3059">
          <cell r="A3059" t="str">
            <v>16WAR03COM</v>
          </cell>
          <cell r="B3059" t="str">
            <v>WAR03COM</v>
          </cell>
          <cell r="C3059">
            <v>16</v>
          </cell>
          <cell r="D3059">
            <v>72.37</v>
          </cell>
          <cell r="E3059">
            <v>8081</v>
          </cell>
          <cell r="F3059">
            <v>6786</v>
          </cell>
          <cell r="G3059">
            <v>6244</v>
          </cell>
        </row>
        <row r="3060">
          <cell r="A3060" t="str">
            <v>17WAR03COM</v>
          </cell>
          <cell r="B3060" t="str">
            <v>WAR03COM</v>
          </cell>
          <cell r="C3060">
            <v>17</v>
          </cell>
          <cell r="D3060">
            <v>71.94</v>
          </cell>
          <cell r="E3060">
            <v>8095</v>
          </cell>
          <cell r="F3060">
            <v>6795</v>
          </cell>
          <cell r="G3060">
            <v>6253</v>
          </cell>
        </row>
        <row r="3061">
          <cell r="A3061" t="str">
            <v>18WAR03COM</v>
          </cell>
          <cell r="B3061" t="str">
            <v>WAR03COM</v>
          </cell>
          <cell r="C3061">
            <v>18</v>
          </cell>
          <cell r="D3061">
            <v>71.5</v>
          </cell>
          <cell r="E3061">
            <v>8110</v>
          </cell>
          <cell r="F3061">
            <v>6805</v>
          </cell>
          <cell r="G3061">
            <v>6262</v>
          </cell>
        </row>
        <row r="3062">
          <cell r="A3062" t="str">
            <v>19WAR03COM</v>
          </cell>
          <cell r="B3062" t="str">
            <v>WAR03COM</v>
          </cell>
          <cell r="C3062">
            <v>19</v>
          </cell>
          <cell r="D3062">
            <v>71.03</v>
          </cell>
          <cell r="E3062">
            <v>8125</v>
          </cell>
          <cell r="F3062">
            <v>6816</v>
          </cell>
          <cell r="G3062">
            <v>6272</v>
          </cell>
        </row>
        <row r="3063">
          <cell r="A3063" t="str">
            <v>20WAR03COM</v>
          </cell>
          <cell r="B3063" t="str">
            <v>WAR03COM</v>
          </cell>
          <cell r="C3063">
            <v>20</v>
          </cell>
          <cell r="D3063">
            <v>70.56</v>
          </cell>
          <cell r="E3063">
            <v>8140</v>
          </cell>
          <cell r="F3063">
            <v>6826</v>
          </cell>
          <cell r="G3063">
            <v>6283</v>
          </cell>
        </row>
        <row r="3064">
          <cell r="A3064" t="str">
            <v>21WAR03COM</v>
          </cell>
          <cell r="B3064" t="str">
            <v>WAR03COM</v>
          </cell>
          <cell r="C3064">
            <v>21</v>
          </cell>
          <cell r="D3064">
            <v>70.08</v>
          </cell>
          <cell r="E3064">
            <v>8157</v>
          </cell>
          <cell r="F3064">
            <v>6838</v>
          </cell>
          <cell r="G3064">
            <v>6294</v>
          </cell>
        </row>
        <row r="3065">
          <cell r="A3065" t="str">
            <v>22WAR03COM</v>
          </cell>
          <cell r="B3065" t="str">
            <v>WAR03COM</v>
          </cell>
          <cell r="C3065">
            <v>22</v>
          </cell>
          <cell r="D3065">
            <v>69.59</v>
          </cell>
          <cell r="E3065">
            <v>8174</v>
          </cell>
          <cell r="F3065">
            <v>6850</v>
          </cell>
          <cell r="G3065">
            <v>6306</v>
          </cell>
        </row>
        <row r="3066">
          <cell r="A3066" t="str">
            <v>23WAR03COM</v>
          </cell>
          <cell r="B3066" t="str">
            <v>WAR03COM</v>
          </cell>
          <cell r="C3066">
            <v>23</v>
          </cell>
          <cell r="D3066">
            <v>69.09</v>
          </cell>
          <cell r="E3066">
            <v>8192</v>
          </cell>
          <cell r="F3066">
            <v>6862</v>
          </cell>
          <cell r="G3066">
            <v>6318</v>
          </cell>
        </row>
        <row r="3067">
          <cell r="A3067" t="str">
            <v>24WAR03COM</v>
          </cell>
          <cell r="B3067" t="str">
            <v>WAR03COM</v>
          </cell>
          <cell r="C3067">
            <v>24</v>
          </cell>
          <cell r="D3067">
            <v>68.59</v>
          </cell>
          <cell r="E3067">
            <v>8211</v>
          </cell>
          <cell r="F3067">
            <v>6875</v>
          </cell>
          <cell r="G3067">
            <v>6330</v>
          </cell>
        </row>
        <row r="3068">
          <cell r="A3068" t="str">
            <v>25WAR03COM</v>
          </cell>
          <cell r="B3068" t="str">
            <v>WAR03COM</v>
          </cell>
          <cell r="C3068">
            <v>25</v>
          </cell>
          <cell r="D3068">
            <v>68.08</v>
          </cell>
          <cell r="E3068">
            <v>8231</v>
          </cell>
          <cell r="F3068">
            <v>6890</v>
          </cell>
          <cell r="G3068">
            <v>6343</v>
          </cell>
        </row>
        <row r="3069">
          <cell r="A3069" t="str">
            <v>26WAR03COM</v>
          </cell>
          <cell r="B3069" t="str">
            <v>WAR03COM</v>
          </cell>
          <cell r="C3069">
            <v>26</v>
          </cell>
          <cell r="D3069">
            <v>67.58</v>
          </cell>
          <cell r="E3069">
            <v>8253</v>
          </cell>
          <cell r="F3069">
            <v>6905</v>
          </cell>
          <cell r="G3069">
            <v>6357</v>
          </cell>
        </row>
        <row r="3070">
          <cell r="A3070" t="str">
            <v>27WAR03COM</v>
          </cell>
          <cell r="B3070" t="str">
            <v>WAR03COM</v>
          </cell>
          <cell r="C3070">
            <v>27</v>
          </cell>
          <cell r="D3070">
            <v>67.069999999999993</v>
          </cell>
          <cell r="E3070">
            <v>8277</v>
          </cell>
          <cell r="F3070">
            <v>6921</v>
          </cell>
          <cell r="G3070">
            <v>6370</v>
          </cell>
        </row>
        <row r="3071">
          <cell r="A3071" t="str">
            <v>28WAR03COM</v>
          </cell>
          <cell r="B3071" t="str">
            <v>WAR03COM</v>
          </cell>
          <cell r="C3071">
            <v>28</v>
          </cell>
          <cell r="D3071">
            <v>66.56</v>
          </cell>
          <cell r="E3071">
            <v>8303</v>
          </cell>
          <cell r="F3071">
            <v>6939</v>
          </cell>
          <cell r="G3071">
            <v>6384</v>
          </cell>
        </row>
        <row r="3072">
          <cell r="A3072" t="str">
            <v>29WAR03COM</v>
          </cell>
          <cell r="B3072" t="str">
            <v>WAR03COM</v>
          </cell>
          <cell r="C3072">
            <v>29</v>
          </cell>
          <cell r="D3072">
            <v>66.06</v>
          </cell>
          <cell r="E3072">
            <v>8332</v>
          </cell>
          <cell r="F3072">
            <v>6958</v>
          </cell>
          <cell r="G3072">
            <v>6398</v>
          </cell>
        </row>
        <row r="3073">
          <cell r="A3073" t="str">
            <v>30WAR03COM</v>
          </cell>
          <cell r="B3073" t="str">
            <v>WAR03COM</v>
          </cell>
          <cell r="C3073">
            <v>30</v>
          </cell>
          <cell r="D3073">
            <v>65.59</v>
          </cell>
          <cell r="E3073">
            <v>8362</v>
          </cell>
          <cell r="F3073">
            <v>6977</v>
          </cell>
          <cell r="G3073">
            <v>6411</v>
          </cell>
        </row>
        <row r="3074">
          <cell r="A3074" t="str">
            <v>31WAR03COM</v>
          </cell>
          <cell r="B3074" t="str">
            <v>WAR03COM</v>
          </cell>
          <cell r="C3074">
            <v>31</v>
          </cell>
          <cell r="D3074">
            <v>65.06</v>
          </cell>
          <cell r="E3074">
            <v>8398</v>
          </cell>
          <cell r="F3074">
            <v>7001</v>
          </cell>
          <cell r="G3074">
            <v>6426</v>
          </cell>
        </row>
        <row r="3075">
          <cell r="A3075" t="str">
            <v>32WAR03COM</v>
          </cell>
          <cell r="B3075" t="str">
            <v>WAR03COM</v>
          </cell>
          <cell r="C3075">
            <v>32</v>
          </cell>
          <cell r="D3075">
            <v>64.58</v>
          </cell>
          <cell r="E3075">
            <v>8437</v>
          </cell>
          <cell r="F3075">
            <v>7025</v>
          </cell>
          <cell r="G3075">
            <v>6441</v>
          </cell>
        </row>
        <row r="3076">
          <cell r="A3076" t="str">
            <v>33WAR03COM</v>
          </cell>
          <cell r="B3076" t="str">
            <v>WAR03COM</v>
          </cell>
          <cell r="C3076">
            <v>33</v>
          </cell>
          <cell r="D3076">
            <v>64.09</v>
          </cell>
          <cell r="E3076">
            <v>8479</v>
          </cell>
          <cell r="F3076">
            <v>7052</v>
          </cell>
          <cell r="G3076">
            <v>6455</v>
          </cell>
        </row>
        <row r="3077">
          <cell r="A3077" t="str">
            <v>34WAR03COM</v>
          </cell>
          <cell r="B3077" t="str">
            <v>WAR03COM</v>
          </cell>
          <cell r="C3077">
            <v>34</v>
          </cell>
          <cell r="D3077">
            <v>62.99</v>
          </cell>
          <cell r="E3077">
            <v>8526</v>
          </cell>
          <cell r="F3077">
            <v>7081</v>
          </cell>
          <cell r="G3077">
            <v>6482</v>
          </cell>
        </row>
        <row r="3078">
          <cell r="A3078" t="str">
            <v>35WAR03COM</v>
          </cell>
          <cell r="B3078" t="str">
            <v>WAR03COM</v>
          </cell>
          <cell r="C3078">
            <v>35</v>
          </cell>
          <cell r="D3078">
            <v>61.89</v>
          </cell>
          <cell r="E3078">
            <v>8579</v>
          </cell>
          <cell r="F3078">
            <v>7113</v>
          </cell>
          <cell r="G3078">
            <v>6512</v>
          </cell>
        </row>
        <row r="3079">
          <cell r="A3079" t="str">
            <v>36WAR03COM</v>
          </cell>
          <cell r="B3079" t="str">
            <v>WAR03COM</v>
          </cell>
          <cell r="C3079">
            <v>36</v>
          </cell>
          <cell r="D3079">
            <v>60.78</v>
          </cell>
          <cell r="E3079">
            <v>8637</v>
          </cell>
          <cell r="F3079">
            <v>7148</v>
          </cell>
          <cell r="G3079">
            <v>6545</v>
          </cell>
        </row>
        <row r="3080">
          <cell r="A3080" t="str">
            <v>37WAR03COM</v>
          </cell>
          <cell r="B3080" t="str">
            <v>WAR03COM</v>
          </cell>
          <cell r="C3080">
            <v>37</v>
          </cell>
          <cell r="D3080">
            <v>59.67</v>
          </cell>
          <cell r="E3080">
            <v>8703</v>
          </cell>
          <cell r="F3080">
            <v>7186</v>
          </cell>
          <cell r="G3080">
            <v>6583</v>
          </cell>
        </row>
        <row r="3081">
          <cell r="A3081" t="str">
            <v>38WAR03COM</v>
          </cell>
          <cell r="B3081" t="str">
            <v>WAR03COM</v>
          </cell>
          <cell r="C3081">
            <v>38</v>
          </cell>
          <cell r="D3081">
            <v>58.56</v>
          </cell>
          <cell r="E3081">
            <v>8775</v>
          </cell>
          <cell r="F3081">
            <v>7228</v>
          </cell>
          <cell r="G3081">
            <v>6625</v>
          </cell>
        </row>
        <row r="3082">
          <cell r="A3082" t="str">
            <v>39WAR03COM</v>
          </cell>
          <cell r="B3082" t="str">
            <v>WAR03COM</v>
          </cell>
          <cell r="C3082">
            <v>39</v>
          </cell>
          <cell r="D3082">
            <v>57.45</v>
          </cell>
          <cell r="E3082">
            <v>8856</v>
          </cell>
          <cell r="F3082">
            <v>7274</v>
          </cell>
          <cell r="G3082">
            <v>6670</v>
          </cell>
        </row>
        <row r="3083">
          <cell r="A3083" t="str">
            <v>40WAR03COM</v>
          </cell>
          <cell r="B3083" t="str">
            <v>WAR03COM</v>
          </cell>
          <cell r="C3083">
            <v>40</v>
          </cell>
          <cell r="D3083">
            <v>56.34</v>
          </cell>
          <cell r="E3083">
            <v>8947</v>
          </cell>
          <cell r="F3083">
            <v>7325</v>
          </cell>
          <cell r="G3083">
            <v>6720</v>
          </cell>
        </row>
        <row r="3084">
          <cell r="A3084" t="str">
            <v>41WAR03COM</v>
          </cell>
          <cell r="B3084" t="str">
            <v>WAR03COM</v>
          </cell>
          <cell r="C3084">
            <v>41</v>
          </cell>
          <cell r="D3084">
            <v>55.24</v>
          </cell>
          <cell r="E3084">
            <v>9048</v>
          </cell>
          <cell r="F3084">
            <v>7380</v>
          </cell>
          <cell r="G3084">
            <v>6775</v>
          </cell>
        </row>
        <row r="3085">
          <cell r="A3085" t="str">
            <v>42WAR03COM</v>
          </cell>
          <cell r="B3085" t="str">
            <v>WAR03COM</v>
          </cell>
          <cell r="C3085">
            <v>42</v>
          </cell>
          <cell r="D3085">
            <v>54.15</v>
          </cell>
          <cell r="E3085">
            <v>9161</v>
          </cell>
          <cell r="F3085">
            <v>7442</v>
          </cell>
          <cell r="G3085">
            <v>6834</v>
          </cell>
        </row>
        <row r="3086">
          <cell r="A3086" t="str">
            <v>43WAR03COM</v>
          </cell>
          <cell r="B3086" t="str">
            <v>WAR03COM</v>
          </cell>
          <cell r="C3086">
            <v>43</v>
          </cell>
          <cell r="D3086">
            <v>53.07</v>
          </cell>
          <cell r="E3086">
            <v>9288</v>
          </cell>
          <cell r="F3086">
            <v>7509</v>
          </cell>
          <cell r="G3086">
            <v>6898</v>
          </cell>
        </row>
        <row r="3087">
          <cell r="A3087" t="str">
            <v>44WAR03COM</v>
          </cell>
          <cell r="B3087" t="str">
            <v>WAR03COM</v>
          </cell>
          <cell r="C3087">
            <v>44</v>
          </cell>
          <cell r="D3087">
            <v>51.99</v>
          </cell>
          <cell r="E3087">
            <v>9430</v>
          </cell>
          <cell r="F3087">
            <v>7583</v>
          </cell>
          <cell r="G3087">
            <v>6968</v>
          </cell>
        </row>
        <row r="3088">
          <cell r="A3088" t="str">
            <v>45WAR03COM</v>
          </cell>
          <cell r="B3088" t="str">
            <v>WAR03COM</v>
          </cell>
          <cell r="C3088">
            <v>45</v>
          </cell>
          <cell r="D3088">
            <v>50.93</v>
          </cell>
          <cell r="E3088">
            <v>9589</v>
          </cell>
          <cell r="F3088">
            <v>7665</v>
          </cell>
          <cell r="G3088">
            <v>7042</v>
          </cell>
        </row>
        <row r="3089">
          <cell r="A3089" t="str">
            <v>5WAR04COM</v>
          </cell>
          <cell r="B3089" t="str">
            <v>WAR04COM</v>
          </cell>
          <cell r="C3089">
            <v>5</v>
          </cell>
          <cell r="D3089">
            <v>75.430000000000007</v>
          </cell>
          <cell r="E3089">
            <v>7948</v>
          </cell>
          <cell r="F3089">
            <v>6705</v>
          </cell>
          <cell r="G3089">
            <v>6204</v>
          </cell>
        </row>
        <row r="3090">
          <cell r="A3090" t="str">
            <v>6WAR04COM</v>
          </cell>
          <cell r="B3090" t="str">
            <v>WAR04COM</v>
          </cell>
          <cell r="C3090">
            <v>6</v>
          </cell>
          <cell r="D3090">
            <v>75.319999999999993</v>
          </cell>
          <cell r="E3090">
            <v>7957</v>
          </cell>
          <cell r="F3090">
            <v>6710</v>
          </cell>
          <cell r="G3090">
            <v>6203</v>
          </cell>
        </row>
        <row r="3091">
          <cell r="A3091" t="str">
            <v>7WAR04COM</v>
          </cell>
          <cell r="B3091" t="str">
            <v>WAR04COM</v>
          </cell>
          <cell r="C3091">
            <v>7</v>
          </cell>
          <cell r="D3091">
            <v>75.17</v>
          </cell>
          <cell r="E3091">
            <v>7968</v>
          </cell>
          <cell r="F3091">
            <v>6716</v>
          </cell>
          <cell r="G3091">
            <v>6203</v>
          </cell>
        </row>
        <row r="3092">
          <cell r="A3092" t="str">
            <v>8WAR04COM</v>
          </cell>
          <cell r="B3092" t="str">
            <v>WAR04COM</v>
          </cell>
          <cell r="C3092">
            <v>8</v>
          </cell>
          <cell r="D3092">
            <v>74.98</v>
          </cell>
          <cell r="E3092">
            <v>7978</v>
          </cell>
          <cell r="F3092">
            <v>6722</v>
          </cell>
          <cell r="G3092">
            <v>6204</v>
          </cell>
        </row>
        <row r="3093">
          <cell r="A3093" t="str">
            <v>9WAR04COM</v>
          </cell>
          <cell r="B3093" t="str">
            <v>WAR04COM</v>
          </cell>
          <cell r="C3093">
            <v>9</v>
          </cell>
          <cell r="D3093">
            <v>74.760000000000005</v>
          </cell>
          <cell r="E3093">
            <v>7990</v>
          </cell>
          <cell r="F3093">
            <v>6729</v>
          </cell>
          <cell r="G3093">
            <v>6205</v>
          </cell>
        </row>
        <row r="3094">
          <cell r="A3094" t="str">
            <v>10WAR04COM</v>
          </cell>
          <cell r="B3094" t="str">
            <v>WAR04COM</v>
          </cell>
          <cell r="C3094">
            <v>10</v>
          </cell>
          <cell r="D3094">
            <v>74.5</v>
          </cell>
          <cell r="E3094">
            <v>8002</v>
          </cell>
          <cell r="F3094">
            <v>6736</v>
          </cell>
          <cell r="G3094">
            <v>6208</v>
          </cell>
        </row>
        <row r="3095">
          <cell r="A3095" t="str">
            <v>11WAR04COM</v>
          </cell>
          <cell r="B3095" t="str">
            <v>WAR04COM</v>
          </cell>
          <cell r="C3095">
            <v>11</v>
          </cell>
          <cell r="D3095">
            <v>74.209999999999994</v>
          </cell>
          <cell r="E3095">
            <v>8014</v>
          </cell>
          <cell r="F3095">
            <v>6743</v>
          </cell>
          <cell r="G3095">
            <v>6212</v>
          </cell>
        </row>
        <row r="3096">
          <cell r="A3096" t="str">
            <v>12WAR04COM</v>
          </cell>
          <cell r="B3096" t="str">
            <v>WAR04COM</v>
          </cell>
          <cell r="C3096">
            <v>12</v>
          </cell>
          <cell r="D3096">
            <v>73.89</v>
          </cell>
          <cell r="E3096">
            <v>8027</v>
          </cell>
          <cell r="F3096">
            <v>6751</v>
          </cell>
          <cell r="G3096">
            <v>6217</v>
          </cell>
        </row>
        <row r="3097">
          <cell r="A3097" t="str">
            <v>13WAR04COM</v>
          </cell>
          <cell r="B3097" t="str">
            <v>WAR04COM</v>
          </cell>
          <cell r="C3097">
            <v>13</v>
          </cell>
          <cell r="D3097">
            <v>73.55</v>
          </cell>
          <cell r="E3097">
            <v>8040</v>
          </cell>
          <cell r="F3097">
            <v>6760</v>
          </cell>
          <cell r="G3097">
            <v>6222</v>
          </cell>
        </row>
        <row r="3098">
          <cell r="A3098" t="str">
            <v>14WAR04COM</v>
          </cell>
          <cell r="B3098" t="str">
            <v>WAR04COM</v>
          </cell>
          <cell r="C3098">
            <v>14</v>
          </cell>
          <cell r="D3098">
            <v>73.180000000000007</v>
          </cell>
          <cell r="E3098">
            <v>8053</v>
          </cell>
          <cell r="F3098">
            <v>6768</v>
          </cell>
          <cell r="G3098">
            <v>6229</v>
          </cell>
        </row>
        <row r="3099">
          <cell r="A3099" t="str">
            <v>15WAR04COM</v>
          </cell>
          <cell r="B3099" t="str">
            <v>WAR04COM</v>
          </cell>
          <cell r="C3099">
            <v>15</v>
          </cell>
          <cell r="D3099">
            <v>72.790000000000006</v>
          </cell>
          <cell r="E3099">
            <v>8067</v>
          </cell>
          <cell r="F3099">
            <v>6777</v>
          </cell>
          <cell r="G3099">
            <v>6236</v>
          </cell>
        </row>
        <row r="3100">
          <cell r="A3100" t="str">
            <v>16WAR04COM</v>
          </cell>
          <cell r="B3100" t="str">
            <v>WAR04COM</v>
          </cell>
          <cell r="C3100">
            <v>16</v>
          </cell>
          <cell r="D3100">
            <v>72.37</v>
          </cell>
          <cell r="E3100">
            <v>8081</v>
          </cell>
          <cell r="F3100">
            <v>6786</v>
          </cell>
          <cell r="G3100">
            <v>6244</v>
          </cell>
        </row>
        <row r="3101">
          <cell r="A3101" t="str">
            <v>17WAR04COM</v>
          </cell>
          <cell r="B3101" t="str">
            <v>WAR04COM</v>
          </cell>
          <cell r="C3101">
            <v>17</v>
          </cell>
          <cell r="D3101">
            <v>71.94</v>
          </cell>
          <cell r="E3101">
            <v>8095</v>
          </cell>
          <cell r="F3101">
            <v>6795</v>
          </cell>
          <cell r="G3101">
            <v>6253</v>
          </cell>
        </row>
        <row r="3102">
          <cell r="A3102" t="str">
            <v>18WAR04COM</v>
          </cell>
          <cell r="B3102" t="str">
            <v>WAR04COM</v>
          </cell>
          <cell r="C3102">
            <v>18</v>
          </cell>
          <cell r="D3102">
            <v>71.5</v>
          </cell>
          <cell r="E3102">
            <v>8110</v>
          </cell>
          <cell r="F3102">
            <v>6805</v>
          </cell>
          <cell r="G3102">
            <v>6262</v>
          </cell>
        </row>
        <row r="3103">
          <cell r="A3103" t="str">
            <v>19WAR04COM</v>
          </cell>
          <cell r="B3103" t="str">
            <v>WAR04COM</v>
          </cell>
          <cell r="C3103">
            <v>19</v>
          </cell>
          <cell r="D3103">
            <v>71.03</v>
          </cell>
          <cell r="E3103">
            <v>8125</v>
          </cell>
          <cell r="F3103">
            <v>6816</v>
          </cell>
          <cell r="G3103">
            <v>6272</v>
          </cell>
        </row>
        <row r="3104">
          <cell r="A3104" t="str">
            <v>20WAR04COM</v>
          </cell>
          <cell r="B3104" t="str">
            <v>WAR04COM</v>
          </cell>
          <cell r="C3104">
            <v>20</v>
          </cell>
          <cell r="D3104">
            <v>70.56</v>
          </cell>
          <cell r="E3104">
            <v>8140</v>
          </cell>
          <cell r="F3104">
            <v>6826</v>
          </cell>
          <cell r="G3104">
            <v>6283</v>
          </cell>
        </row>
        <row r="3105">
          <cell r="A3105" t="str">
            <v>21WAR04COM</v>
          </cell>
          <cell r="B3105" t="str">
            <v>WAR04COM</v>
          </cell>
          <cell r="C3105">
            <v>21</v>
          </cell>
          <cell r="D3105">
            <v>70.08</v>
          </cell>
          <cell r="E3105">
            <v>8157</v>
          </cell>
          <cell r="F3105">
            <v>6838</v>
          </cell>
          <cell r="G3105">
            <v>6294</v>
          </cell>
        </row>
        <row r="3106">
          <cell r="A3106" t="str">
            <v>22WAR04COM</v>
          </cell>
          <cell r="B3106" t="str">
            <v>WAR04COM</v>
          </cell>
          <cell r="C3106">
            <v>22</v>
          </cell>
          <cell r="D3106">
            <v>69.59</v>
          </cell>
          <cell r="E3106">
            <v>8174</v>
          </cell>
          <cell r="F3106">
            <v>6850</v>
          </cell>
          <cell r="G3106">
            <v>6306</v>
          </cell>
        </row>
        <row r="3107">
          <cell r="A3107" t="str">
            <v>23WAR04COM</v>
          </cell>
          <cell r="B3107" t="str">
            <v>WAR04COM</v>
          </cell>
          <cell r="C3107">
            <v>23</v>
          </cell>
          <cell r="D3107">
            <v>69.09</v>
          </cell>
          <cell r="E3107">
            <v>8192</v>
          </cell>
          <cell r="F3107">
            <v>6862</v>
          </cell>
          <cell r="G3107">
            <v>6318</v>
          </cell>
        </row>
        <row r="3108">
          <cell r="A3108" t="str">
            <v>24WAR04COM</v>
          </cell>
          <cell r="B3108" t="str">
            <v>WAR04COM</v>
          </cell>
          <cell r="C3108">
            <v>24</v>
          </cell>
          <cell r="D3108">
            <v>68.59</v>
          </cell>
          <cell r="E3108">
            <v>8211</v>
          </cell>
          <cell r="F3108">
            <v>6875</v>
          </cell>
          <cell r="G3108">
            <v>6330</v>
          </cell>
        </row>
        <row r="3109">
          <cell r="A3109" t="str">
            <v>25WAR04COM</v>
          </cell>
          <cell r="B3109" t="str">
            <v>WAR04COM</v>
          </cell>
          <cell r="C3109">
            <v>25</v>
          </cell>
          <cell r="D3109">
            <v>68.08</v>
          </cell>
          <cell r="E3109">
            <v>8231</v>
          </cell>
          <cell r="F3109">
            <v>6890</v>
          </cell>
          <cell r="G3109">
            <v>6343</v>
          </cell>
        </row>
        <row r="3110">
          <cell r="A3110" t="str">
            <v>26WAR04COM</v>
          </cell>
          <cell r="B3110" t="str">
            <v>WAR04COM</v>
          </cell>
          <cell r="C3110">
            <v>26</v>
          </cell>
          <cell r="D3110">
            <v>67.58</v>
          </cell>
          <cell r="E3110">
            <v>8253</v>
          </cell>
          <cell r="F3110">
            <v>6905</v>
          </cell>
          <cell r="G3110">
            <v>6357</v>
          </cell>
        </row>
        <row r="3111">
          <cell r="A3111" t="str">
            <v>27WAR04COM</v>
          </cell>
          <cell r="B3111" t="str">
            <v>WAR04COM</v>
          </cell>
          <cell r="C3111">
            <v>27</v>
          </cell>
          <cell r="D3111">
            <v>67.069999999999993</v>
          </cell>
          <cell r="E3111">
            <v>8277</v>
          </cell>
          <cell r="F3111">
            <v>6921</v>
          </cell>
          <cell r="G3111">
            <v>6370</v>
          </cell>
        </row>
        <row r="3112">
          <cell r="A3112" t="str">
            <v>28WAR04COM</v>
          </cell>
          <cell r="B3112" t="str">
            <v>WAR04COM</v>
          </cell>
          <cell r="C3112">
            <v>28</v>
          </cell>
          <cell r="D3112">
            <v>66.56</v>
          </cell>
          <cell r="E3112">
            <v>8303</v>
          </cell>
          <cell r="F3112">
            <v>6939</v>
          </cell>
          <cell r="G3112">
            <v>6384</v>
          </cell>
        </row>
        <row r="3113">
          <cell r="A3113" t="str">
            <v>29WAR04COM</v>
          </cell>
          <cell r="B3113" t="str">
            <v>WAR04COM</v>
          </cell>
          <cell r="C3113">
            <v>29</v>
          </cell>
          <cell r="D3113">
            <v>66.06</v>
          </cell>
          <cell r="E3113">
            <v>8332</v>
          </cell>
          <cell r="F3113">
            <v>6958</v>
          </cell>
          <cell r="G3113">
            <v>6398</v>
          </cell>
        </row>
        <row r="3114">
          <cell r="A3114" t="str">
            <v>30WAR04COM</v>
          </cell>
          <cell r="B3114" t="str">
            <v>WAR04COM</v>
          </cell>
          <cell r="C3114">
            <v>30</v>
          </cell>
          <cell r="D3114">
            <v>65.59</v>
          </cell>
          <cell r="E3114">
            <v>8362</v>
          </cell>
          <cell r="F3114">
            <v>6977</v>
          </cell>
          <cell r="G3114">
            <v>6411</v>
          </cell>
        </row>
        <row r="3115">
          <cell r="A3115" t="str">
            <v>31WAR04COM</v>
          </cell>
          <cell r="B3115" t="str">
            <v>WAR04COM</v>
          </cell>
          <cell r="C3115">
            <v>31</v>
          </cell>
          <cell r="D3115">
            <v>65.06</v>
          </cell>
          <cell r="E3115">
            <v>8398</v>
          </cell>
          <cell r="F3115">
            <v>7001</v>
          </cell>
          <cell r="G3115">
            <v>6426</v>
          </cell>
        </row>
        <row r="3116">
          <cell r="A3116" t="str">
            <v>32WAR04COM</v>
          </cell>
          <cell r="B3116" t="str">
            <v>WAR04COM</v>
          </cell>
          <cell r="C3116">
            <v>32</v>
          </cell>
          <cell r="D3116">
            <v>64.58</v>
          </cell>
          <cell r="E3116">
            <v>8437</v>
          </cell>
          <cell r="F3116">
            <v>7025</v>
          </cell>
          <cell r="G3116">
            <v>6441</v>
          </cell>
        </row>
        <row r="3117">
          <cell r="A3117" t="str">
            <v>33WAR04COM</v>
          </cell>
          <cell r="B3117" t="str">
            <v>WAR04COM</v>
          </cell>
          <cell r="C3117">
            <v>33</v>
          </cell>
          <cell r="D3117">
            <v>64.09</v>
          </cell>
          <cell r="E3117">
            <v>8479</v>
          </cell>
          <cell r="F3117">
            <v>7052</v>
          </cell>
          <cell r="G3117">
            <v>6455</v>
          </cell>
        </row>
        <row r="3118">
          <cell r="A3118" t="str">
            <v>34WAR04COM</v>
          </cell>
          <cell r="B3118" t="str">
            <v>WAR04COM</v>
          </cell>
          <cell r="C3118">
            <v>34</v>
          </cell>
          <cell r="D3118">
            <v>62.99</v>
          </cell>
          <cell r="E3118">
            <v>8526</v>
          </cell>
          <cell r="F3118">
            <v>7081</v>
          </cell>
          <cell r="G3118">
            <v>6482</v>
          </cell>
        </row>
        <row r="3119">
          <cell r="A3119" t="str">
            <v>35WAR04COM</v>
          </cell>
          <cell r="B3119" t="str">
            <v>WAR04COM</v>
          </cell>
          <cell r="C3119">
            <v>35</v>
          </cell>
          <cell r="D3119">
            <v>61.89</v>
          </cell>
          <cell r="E3119">
            <v>8579</v>
          </cell>
          <cell r="F3119">
            <v>7113</v>
          </cell>
          <cell r="G3119">
            <v>6512</v>
          </cell>
        </row>
        <row r="3120">
          <cell r="A3120" t="str">
            <v>36WAR04COM</v>
          </cell>
          <cell r="B3120" t="str">
            <v>WAR04COM</v>
          </cell>
          <cell r="C3120">
            <v>36</v>
          </cell>
          <cell r="D3120">
            <v>60.78</v>
          </cell>
          <cell r="E3120">
            <v>8637</v>
          </cell>
          <cell r="F3120">
            <v>7148</v>
          </cell>
          <cell r="G3120">
            <v>6545</v>
          </cell>
        </row>
        <row r="3121">
          <cell r="A3121" t="str">
            <v>37WAR04COM</v>
          </cell>
          <cell r="B3121" t="str">
            <v>WAR04COM</v>
          </cell>
          <cell r="C3121">
            <v>37</v>
          </cell>
          <cell r="D3121">
            <v>59.67</v>
          </cell>
          <cell r="E3121">
            <v>8703</v>
          </cell>
          <cell r="F3121">
            <v>7186</v>
          </cell>
          <cell r="G3121">
            <v>6583</v>
          </cell>
        </row>
        <row r="3122">
          <cell r="A3122" t="str">
            <v>38WAR04COM</v>
          </cell>
          <cell r="B3122" t="str">
            <v>WAR04COM</v>
          </cell>
          <cell r="C3122">
            <v>38</v>
          </cell>
          <cell r="D3122">
            <v>58.56</v>
          </cell>
          <cell r="E3122">
            <v>8775</v>
          </cell>
          <cell r="F3122">
            <v>7228</v>
          </cell>
          <cell r="G3122">
            <v>6625</v>
          </cell>
        </row>
        <row r="3123">
          <cell r="A3123" t="str">
            <v>39WAR04COM</v>
          </cell>
          <cell r="B3123" t="str">
            <v>WAR04COM</v>
          </cell>
          <cell r="C3123">
            <v>39</v>
          </cell>
          <cell r="D3123">
            <v>57.45</v>
          </cell>
          <cell r="E3123">
            <v>8856</v>
          </cell>
          <cell r="F3123">
            <v>7274</v>
          </cell>
          <cell r="G3123">
            <v>6670</v>
          </cell>
        </row>
        <row r="3124">
          <cell r="A3124" t="str">
            <v>40WAR04COM</v>
          </cell>
          <cell r="B3124" t="str">
            <v>WAR04COM</v>
          </cell>
          <cell r="C3124">
            <v>40</v>
          </cell>
          <cell r="D3124">
            <v>56.34</v>
          </cell>
          <cell r="E3124">
            <v>8947</v>
          </cell>
          <cell r="F3124">
            <v>7325</v>
          </cell>
          <cell r="G3124">
            <v>6720</v>
          </cell>
        </row>
        <row r="3125">
          <cell r="A3125" t="str">
            <v>41WAR04COM</v>
          </cell>
          <cell r="B3125" t="str">
            <v>WAR04COM</v>
          </cell>
          <cell r="C3125">
            <v>41</v>
          </cell>
          <cell r="D3125">
            <v>55.24</v>
          </cell>
          <cell r="E3125">
            <v>9048</v>
          </cell>
          <cell r="F3125">
            <v>7380</v>
          </cell>
          <cell r="G3125">
            <v>6775</v>
          </cell>
        </row>
        <row r="3126">
          <cell r="A3126" t="str">
            <v>42WAR04COM</v>
          </cell>
          <cell r="B3126" t="str">
            <v>WAR04COM</v>
          </cell>
          <cell r="C3126">
            <v>42</v>
          </cell>
          <cell r="D3126">
            <v>54.15</v>
          </cell>
          <cell r="E3126">
            <v>9161</v>
          </cell>
          <cell r="F3126">
            <v>7442</v>
          </cell>
          <cell r="G3126">
            <v>6834</v>
          </cell>
        </row>
        <row r="3127">
          <cell r="A3127" t="str">
            <v>43WAR04COM</v>
          </cell>
          <cell r="B3127" t="str">
            <v>WAR04COM</v>
          </cell>
          <cell r="C3127">
            <v>43</v>
          </cell>
          <cell r="D3127">
            <v>53.07</v>
          </cell>
          <cell r="E3127">
            <v>9288</v>
          </cell>
          <cell r="F3127">
            <v>7509</v>
          </cell>
          <cell r="G3127">
            <v>6898</v>
          </cell>
        </row>
        <row r="3128">
          <cell r="A3128" t="str">
            <v>44WAR04COM</v>
          </cell>
          <cell r="B3128" t="str">
            <v>WAR04COM</v>
          </cell>
          <cell r="C3128">
            <v>44</v>
          </cell>
          <cell r="D3128">
            <v>51.99</v>
          </cell>
          <cell r="E3128">
            <v>9430</v>
          </cell>
          <cell r="F3128">
            <v>7583</v>
          </cell>
          <cell r="G3128">
            <v>6968</v>
          </cell>
        </row>
        <row r="3129">
          <cell r="A3129" t="str">
            <v>45WAR04COM</v>
          </cell>
          <cell r="B3129" t="str">
            <v>WAR04COM</v>
          </cell>
          <cell r="C3129">
            <v>45</v>
          </cell>
          <cell r="D3129">
            <v>50.93</v>
          </cell>
          <cell r="E3129">
            <v>9589</v>
          </cell>
          <cell r="F3129">
            <v>7665</v>
          </cell>
          <cell r="G3129">
            <v>7042</v>
          </cell>
        </row>
        <row r="3130">
          <cell r="A3130" t="str">
            <v>5WAR06COM</v>
          </cell>
          <cell r="B3130" t="str">
            <v>WAR06COM</v>
          </cell>
          <cell r="C3130">
            <v>5</v>
          </cell>
          <cell r="D3130">
            <v>75.430000000000007</v>
          </cell>
          <cell r="E3130">
            <v>7948</v>
          </cell>
          <cell r="F3130">
            <v>6705</v>
          </cell>
          <cell r="G3130">
            <v>6204</v>
          </cell>
        </row>
        <row r="3131">
          <cell r="A3131" t="str">
            <v>6WAR06COM</v>
          </cell>
          <cell r="B3131" t="str">
            <v>WAR06COM</v>
          </cell>
          <cell r="C3131">
            <v>6</v>
          </cell>
          <cell r="D3131">
            <v>75.319999999999993</v>
          </cell>
          <cell r="E3131">
            <v>7957</v>
          </cell>
          <cell r="F3131">
            <v>6710</v>
          </cell>
          <cell r="G3131">
            <v>6203</v>
          </cell>
        </row>
        <row r="3132">
          <cell r="A3132" t="str">
            <v>7WAR06COM</v>
          </cell>
          <cell r="B3132" t="str">
            <v>WAR06COM</v>
          </cell>
          <cell r="C3132">
            <v>7</v>
          </cell>
          <cell r="D3132">
            <v>75.17</v>
          </cell>
          <cell r="E3132">
            <v>7968</v>
          </cell>
          <cell r="F3132">
            <v>6716</v>
          </cell>
          <cell r="G3132">
            <v>6203</v>
          </cell>
        </row>
        <row r="3133">
          <cell r="A3133" t="str">
            <v>8WAR06COM</v>
          </cell>
          <cell r="B3133" t="str">
            <v>WAR06COM</v>
          </cell>
          <cell r="C3133">
            <v>8</v>
          </cell>
          <cell r="D3133">
            <v>74.98</v>
          </cell>
          <cell r="E3133">
            <v>7978</v>
          </cell>
          <cell r="F3133">
            <v>6722</v>
          </cell>
          <cell r="G3133">
            <v>6204</v>
          </cell>
        </row>
        <row r="3134">
          <cell r="A3134" t="str">
            <v>9WAR06COM</v>
          </cell>
          <cell r="B3134" t="str">
            <v>WAR06COM</v>
          </cell>
          <cell r="C3134">
            <v>9</v>
          </cell>
          <cell r="D3134">
            <v>74.760000000000005</v>
          </cell>
          <cell r="E3134">
            <v>7990</v>
          </cell>
          <cell r="F3134">
            <v>6729</v>
          </cell>
          <cell r="G3134">
            <v>6205</v>
          </cell>
        </row>
        <row r="3135">
          <cell r="A3135" t="str">
            <v>10WAR06COM</v>
          </cell>
          <cell r="B3135" t="str">
            <v>WAR06COM</v>
          </cell>
          <cell r="C3135">
            <v>10</v>
          </cell>
          <cell r="D3135">
            <v>74.5</v>
          </cell>
          <cell r="E3135">
            <v>8002</v>
          </cell>
          <cell r="F3135">
            <v>6736</v>
          </cell>
          <cell r="G3135">
            <v>6208</v>
          </cell>
        </row>
        <row r="3136">
          <cell r="A3136" t="str">
            <v>11WAR06COM</v>
          </cell>
          <cell r="B3136" t="str">
            <v>WAR06COM</v>
          </cell>
          <cell r="C3136">
            <v>11</v>
          </cell>
          <cell r="D3136">
            <v>74.209999999999994</v>
          </cell>
          <cell r="E3136">
            <v>8014</v>
          </cell>
          <cell r="F3136">
            <v>6743</v>
          </cell>
          <cell r="G3136">
            <v>6212</v>
          </cell>
        </row>
        <row r="3137">
          <cell r="A3137" t="str">
            <v>12WAR06COM</v>
          </cell>
          <cell r="B3137" t="str">
            <v>WAR06COM</v>
          </cell>
          <cell r="C3137">
            <v>12</v>
          </cell>
          <cell r="D3137">
            <v>73.89</v>
          </cell>
          <cell r="E3137">
            <v>8027</v>
          </cell>
          <cell r="F3137">
            <v>6751</v>
          </cell>
          <cell r="G3137">
            <v>6217</v>
          </cell>
        </row>
        <row r="3138">
          <cell r="A3138" t="str">
            <v>13WAR06COM</v>
          </cell>
          <cell r="B3138" t="str">
            <v>WAR06COM</v>
          </cell>
          <cell r="C3138">
            <v>13</v>
          </cell>
          <cell r="D3138">
            <v>73.55</v>
          </cell>
          <cell r="E3138">
            <v>8040</v>
          </cell>
          <cell r="F3138">
            <v>6760</v>
          </cell>
          <cell r="G3138">
            <v>6222</v>
          </cell>
        </row>
        <row r="3139">
          <cell r="A3139" t="str">
            <v>14WAR06COM</v>
          </cell>
          <cell r="B3139" t="str">
            <v>WAR06COM</v>
          </cell>
          <cell r="C3139">
            <v>14</v>
          </cell>
          <cell r="D3139">
            <v>73.180000000000007</v>
          </cell>
          <cell r="E3139">
            <v>8053</v>
          </cell>
          <cell r="F3139">
            <v>6768</v>
          </cell>
          <cell r="G3139">
            <v>6229</v>
          </cell>
        </row>
        <row r="3140">
          <cell r="A3140" t="str">
            <v>15WAR06COM</v>
          </cell>
          <cell r="B3140" t="str">
            <v>WAR06COM</v>
          </cell>
          <cell r="C3140">
            <v>15</v>
          </cell>
          <cell r="D3140">
            <v>72.790000000000006</v>
          </cell>
          <cell r="E3140">
            <v>8067</v>
          </cell>
          <cell r="F3140">
            <v>6777</v>
          </cell>
          <cell r="G3140">
            <v>6236</v>
          </cell>
        </row>
        <row r="3141">
          <cell r="A3141" t="str">
            <v>16WAR06COM</v>
          </cell>
          <cell r="B3141" t="str">
            <v>WAR06COM</v>
          </cell>
          <cell r="C3141">
            <v>16</v>
          </cell>
          <cell r="D3141">
            <v>72.37</v>
          </cell>
          <cell r="E3141">
            <v>8081</v>
          </cell>
          <cell r="F3141">
            <v>6786</v>
          </cell>
          <cell r="G3141">
            <v>6244</v>
          </cell>
        </row>
        <row r="3142">
          <cell r="A3142" t="str">
            <v>17WAR06COM</v>
          </cell>
          <cell r="B3142" t="str">
            <v>WAR06COM</v>
          </cell>
          <cell r="C3142">
            <v>17</v>
          </cell>
          <cell r="D3142">
            <v>71.94</v>
          </cell>
          <cell r="E3142">
            <v>8095</v>
          </cell>
          <cell r="F3142">
            <v>6795</v>
          </cell>
          <cell r="G3142">
            <v>6253</v>
          </cell>
        </row>
        <row r="3143">
          <cell r="A3143" t="str">
            <v>18WAR06COM</v>
          </cell>
          <cell r="B3143" t="str">
            <v>WAR06COM</v>
          </cell>
          <cell r="C3143">
            <v>18</v>
          </cell>
          <cell r="D3143">
            <v>71.5</v>
          </cell>
          <cell r="E3143">
            <v>8110</v>
          </cell>
          <cell r="F3143">
            <v>6805</v>
          </cell>
          <cell r="G3143">
            <v>6262</v>
          </cell>
        </row>
        <row r="3144">
          <cell r="A3144" t="str">
            <v>19WAR06COM</v>
          </cell>
          <cell r="B3144" t="str">
            <v>WAR06COM</v>
          </cell>
          <cell r="C3144">
            <v>19</v>
          </cell>
          <cell r="D3144">
            <v>71.03</v>
          </cell>
          <cell r="E3144">
            <v>8125</v>
          </cell>
          <cell r="F3144">
            <v>6816</v>
          </cell>
          <cell r="G3144">
            <v>6272</v>
          </cell>
        </row>
        <row r="3145">
          <cell r="A3145" t="str">
            <v>20WAR06COM</v>
          </cell>
          <cell r="B3145" t="str">
            <v>WAR06COM</v>
          </cell>
          <cell r="C3145">
            <v>20</v>
          </cell>
          <cell r="D3145">
            <v>70.56</v>
          </cell>
          <cell r="E3145">
            <v>8140</v>
          </cell>
          <cell r="F3145">
            <v>6826</v>
          </cell>
          <cell r="G3145">
            <v>6283</v>
          </cell>
        </row>
        <row r="3146">
          <cell r="A3146" t="str">
            <v>21WAR06COM</v>
          </cell>
          <cell r="B3146" t="str">
            <v>WAR06COM</v>
          </cell>
          <cell r="C3146">
            <v>21</v>
          </cell>
          <cell r="D3146">
            <v>70.08</v>
          </cell>
          <cell r="E3146">
            <v>8157</v>
          </cell>
          <cell r="F3146">
            <v>6838</v>
          </cell>
          <cell r="G3146">
            <v>6294</v>
          </cell>
        </row>
        <row r="3147">
          <cell r="A3147" t="str">
            <v>22WAR06COM</v>
          </cell>
          <cell r="B3147" t="str">
            <v>WAR06COM</v>
          </cell>
          <cell r="C3147">
            <v>22</v>
          </cell>
          <cell r="D3147">
            <v>69.59</v>
          </cell>
          <cell r="E3147">
            <v>8174</v>
          </cell>
          <cell r="F3147">
            <v>6850</v>
          </cell>
          <cell r="G3147">
            <v>6306</v>
          </cell>
        </row>
        <row r="3148">
          <cell r="A3148" t="str">
            <v>23WAR06COM</v>
          </cell>
          <cell r="B3148" t="str">
            <v>WAR06COM</v>
          </cell>
          <cell r="C3148">
            <v>23</v>
          </cell>
          <cell r="D3148">
            <v>69.09</v>
          </cell>
          <cell r="E3148">
            <v>8192</v>
          </cell>
          <cell r="F3148">
            <v>6862</v>
          </cell>
          <cell r="G3148">
            <v>6318</v>
          </cell>
        </row>
        <row r="3149">
          <cell r="A3149" t="str">
            <v>24WAR06COM</v>
          </cell>
          <cell r="B3149" t="str">
            <v>WAR06COM</v>
          </cell>
          <cell r="C3149">
            <v>24</v>
          </cell>
          <cell r="D3149">
            <v>68.59</v>
          </cell>
          <cell r="E3149">
            <v>8211</v>
          </cell>
          <cell r="F3149">
            <v>6875</v>
          </cell>
          <cell r="G3149">
            <v>6330</v>
          </cell>
        </row>
        <row r="3150">
          <cell r="A3150" t="str">
            <v>25WAR06COM</v>
          </cell>
          <cell r="B3150" t="str">
            <v>WAR06COM</v>
          </cell>
          <cell r="C3150">
            <v>25</v>
          </cell>
          <cell r="D3150">
            <v>68.08</v>
          </cell>
          <cell r="E3150">
            <v>8231</v>
          </cell>
          <cell r="F3150">
            <v>6890</v>
          </cell>
          <cell r="G3150">
            <v>6343</v>
          </cell>
        </row>
        <row r="3151">
          <cell r="A3151" t="str">
            <v>26WAR06COM</v>
          </cell>
          <cell r="B3151" t="str">
            <v>WAR06COM</v>
          </cell>
          <cell r="C3151">
            <v>26</v>
          </cell>
          <cell r="D3151">
            <v>67.58</v>
          </cell>
          <cell r="E3151">
            <v>8253</v>
          </cell>
          <cell r="F3151">
            <v>6905</v>
          </cell>
          <cell r="G3151">
            <v>6357</v>
          </cell>
        </row>
        <row r="3152">
          <cell r="A3152" t="str">
            <v>27WAR06COM</v>
          </cell>
          <cell r="B3152" t="str">
            <v>WAR06COM</v>
          </cell>
          <cell r="C3152">
            <v>27</v>
          </cell>
          <cell r="D3152">
            <v>67.069999999999993</v>
          </cell>
          <cell r="E3152">
            <v>8277</v>
          </cell>
          <cell r="F3152">
            <v>6921</v>
          </cell>
          <cell r="G3152">
            <v>6370</v>
          </cell>
        </row>
        <row r="3153">
          <cell r="A3153" t="str">
            <v>28WAR06COM</v>
          </cell>
          <cell r="B3153" t="str">
            <v>WAR06COM</v>
          </cell>
          <cell r="C3153">
            <v>28</v>
          </cell>
          <cell r="D3153">
            <v>66.56</v>
          </cell>
          <cell r="E3153">
            <v>8303</v>
          </cell>
          <cell r="F3153">
            <v>6939</v>
          </cell>
          <cell r="G3153">
            <v>6384</v>
          </cell>
        </row>
        <row r="3154">
          <cell r="A3154" t="str">
            <v>29WAR06COM</v>
          </cell>
          <cell r="B3154" t="str">
            <v>WAR06COM</v>
          </cell>
          <cell r="C3154">
            <v>29</v>
          </cell>
          <cell r="D3154">
            <v>66.06</v>
          </cell>
          <cell r="E3154">
            <v>8332</v>
          </cell>
          <cell r="F3154">
            <v>6958</v>
          </cell>
          <cell r="G3154">
            <v>6398</v>
          </cell>
        </row>
        <row r="3155">
          <cell r="A3155" t="str">
            <v>30WAR06COM</v>
          </cell>
          <cell r="B3155" t="str">
            <v>WAR06COM</v>
          </cell>
          <cell r="C3155">
            <v>30</v>
          </cell>
          <cell r="D3155">
            <v>65.59</v>
          </cell>
          <cell r="E3155">
            <v>8362</v>
          </cell>
          <cell r="F3155">
            <v>6977</v>
          </cell>
          <cell r="G3155">
            <v>6411</v>
          </cell>
        </row>
        <row r="3156">
          <cell r="A3156" t="str">
            <v>31WAR06COM</v>
          </cell>
          <cell r="B3156" t="str">
            <v>WAR06COM</v>
          </cell>
          <cell r="C3156">
            <v>31</v>
          </cell>
          <cell r="D3156">
            <v>65.06</v>
          </cell>
          <cell r="E3156">
            <v>8398</v>
          </cell>
          <cell r="F3156">
            <v>7001</v>
          </cell>
          <cell r="G3156">
            <v>6426</v>
          </cell>
        </row>
        <row r="3157">
          <cell r="A3157" t="str">
            <v>32WAR06COM</v>
          </cell>
          <cell r="B3157" t="str">
            <v>WAR06COM</v>
          </cell>
          <cell r="C3157">
            <v>32</v>
          </cell>
          <cell r="D3157">
            <v>64.58</v>
          </cell>
          <cell r="E3157">
            <v>8437</v>
          </cell>
          <cell r="F3157">
            <v>7025</v>
          </cell>
          <cell r="G3157">
            <v>6441</v>
          </cell>
        </row>
        <row r="3158">
          <cell r="A3158" t="str">
            <v>33WAR06COM</v>
          </cell>
          <cell r="B3158" t="str">
            <v>WAR06COM</v>
          </cell>
          <cell r="C3158">
            <v>33</v>
          </cell>
          <cell r="D3158">
            <v>64.09</v>
          </cell>
          <cell r="E3158">
            <v>8479</v>
          </cell>
          <cell r="F3158">
            <v>7052</v>
          </cell>
          <cell r="G3158">
            <v>6455</v>
          </cell>
        </row>
        <row r="3159">
          <cell r="A3159" t="str">
            <v>34WAR06COM</v>
          </cell>
          <cell r="B3159" t="str">
            <v>WAR06COM</v>
          </cell>
          <cell r="C3159">
            <v>34</v>
          </cell>
          <cell r="D3159">
            <v>62.99</v>
          </cell>
          <cell r="E3159">
            <v>8526</v>
          </cell>
          <cell r="F3159">
            <v>7081</v>
          </cell>
          <cell r="G3159">
            <v>6482</v>
          </cell>
        </row>
        <row r="3160">
          <cell r="A3160" t="str">
            <v>35WAR06COM</v>
          </cell>
          <cell r="B3160" t="str">
            <v>WAR06COM</v>
          </cell>
          <cell r="C3160">
            <v>35</v>
          </cell>
          <cell r="D3160">
            <v>61.89</v>
          </cell>
          <cell r="E3160">
            <v>8579</v>
          </cell>
          <cell r="F3160">
            <v>7113</v>
          </cell>
          <cell r="G3160">
            <v>6512</v>
          </cell>
        </row>
        <row r="3161">
          <cell r="A3161" t="str">
            <v>36WAR06COM</v>
          </cell>
          <cell r="B3161" t="str">
            <v>WAR06COM</v>
          </cell>
          <cell r="C3161">
            <v>36</v>
          </cell>
          <cell r="D3161">
            <v>60.78</v>
          </cell>
          <cell r="E3161">
            <v>8637</v>
          </cell>
          <cell r="F3161">
            <v>7148</v>
          </cell>
          <cell r="G3161">
            <v>6545</v>
          </cell>
        </row>
        <row r="3162">
          <cell r="A3162" t="str">
            <v>37WAR06COM</v>
          </cell>
          <cell r="B3162" t="str">
            <v>WAR06COM</v>
          </cell>
          <cell r="C3162">
            <v>37</v>
          </cell>
          <cell r="D3162">
            <v>59.67</v>
          </cell>
          <cell r="E3162">
            <v>8703</v>
          </cell>
          <cell r="F3162">
            <v>7186</v>
          </cell>
          <cell r="G3162">
            <v>6583</v>
          </cell>
        </row>
        <row r="3163">
          <cell r="A3163" t="str">
            <v>38WAR06COM</v>
          </cell>
          <cell r="B3163" t="str">
            <v>WAR06COM</v>
          </cell>
          <cell r="C3163">
            <v>38</v>
          </cell>
          <cell r="D3163">
            <v>58.56</v>
          </cell>
          <cell r="E3163">
            <v>8775</v>
          </cell>
          <cell r="F3163">
            <v>7228</v>
          </cell>
          <cell r="G3163">
            <v>6625</v>
          </cell>
        </row>
        <row r="3164">
          <cell r="A3164" t="str">
            <v>39WAR06COM</v>
          </cell>
          <cell r="B3164" t="str">
            <v>WAR06COM</v>
          </cell>
          <cell r="C3164">
            <v>39</v>
          </cell>
          <cell r="D3164">
            <v>57.45</v>
          </cell>
          <cell r="E3164">
            <v>8856</v>
          </cell>
          <cell r="F3164">
            <v>7274</v>
          </cell>
          <cell r="G3164">
            <v>6670</v>
          </cell>
        </row>
        <row r="3165">
          <cell r="A3165" t="str">
            <v>40WAR06COM</v>
          </cell>
          <cell r="B3165" t="str">
            <v>WAR06COM</v>
          </cell>
          <cell r="C3165">
            <v>40</v>
          </cell>
          <cell r="D3165">
            <v>56.34</v>
          </cell>
          <cell r="E3165">
            <v>8947</v>
          </cell>
          <cell r="F3165">
            <v>7325</v>
          </cell>
          <cell r="G3165">
            <v>6720</v>
          </cell>
        </row>
        <row r="3166">
          <cell r="A3166" t="str">
            <v>41WAR06COM</v>
          </cell>
          <cell r="B3166" t="str">
            <v>WAR06COM</v>
          </cell>
          <cell r="C3166">
            <v>41</v>
          </cell>
          <cell r="D3166">
            <v>55.24</v>
          </cell>
          <cell r="E3166">
            <v>9048</v>
          </cell>
          <cell r="F3166">
            <v>7380</v>
          </cell>
          <cell r="G3166">
            <v>6775</v>
          </cell>
        </row>
        <row r="3167">
          <cell r="A3167" t="str">
            <v>42WAR06COM</v>
          </cell>
          <cell r="B3167" t="str">
            <v>WAR06COM</v>
          </cell>
          <cell r="C3167">
            <v>42</v>
          </cell>
          <cell r="D3167">
            <v>54.15</v>
          </cell>
          <cell r="E3167">
            <v>9161</v>
          </cell>
          <cell r="F3167">
            <v>7442</v>
          </cell>
          <cell r="G3167">
            <v>6834</v>
          </cell>
        </row>
        <row r="3168">
          <cell r="A3168" t="str">
            <v>43WAR06COM</v>
          </cell>
          <cell r="B3168" t="str">
            <v>WAR06COM</v>
          </cell>
          <cell r="C3168">
            <v>43</v>
          </cell>
          <cell r="D3168">
            <v>53.07</v>
          </cell>
          <cell r="E3168">
            <v>9288</v>
          </cell>
          <cell r="F3168">
            <v>7509</v>
          </cell>
          <cell r="G3168">
            <v>6898</v>
          </cell>
        </row>
        <row r="3169">
          <cell r="A3169" t="str">
            <v>44WAR06COM</v>
          </cell>
          <cell r="B3169" t="str">
            <v>WAR06COM</v>
          </cell>
          <cell r="C3169">
            <v>44</v>
          </cell>
          <cell r="D3169">
            <v>51.99</v>
          </cell>
          <cell r="E3169">
            <v>9430</v>
          </cell>
          <cell r="F3169">
            <v>7583</v>
          </cell>
          <cell r="G3169">
            <v>6968</v>
          </cell>
        </row>
        <row r="3170">
          <cell r="A3170" t="str">
            <v>45WAR06COM</v>
          </cell>
          <cell r="B3170" t="str">
            <v>WAR06COM</v>
          </cell>
          <cell r="C3170">
            <v>45</v>
          </cell>
          <cell r="D3170">
            <v>50.93</v>
          </cell>
          <cell r="E3170">
            <v>9589</v>
          </cell>
          <cell r="F3170">
            <v>7665</v>
          </cell>
          <cell r="G3170">
            <v>7042</v>
          </cell>
        </row>
        <row r="3171">
          <cell r="A3171" t="str">
            <v>5WAR07COM</v>
          </cell>
          <cell r="B3171" t="str">
            <v>WAR07COM</v>
          </cell>
          <cell r="C3171">
            <v>5</v>
          </cell>
          <cell r="D3171">
            <v>75.430000000000007</v>
          </cell>
          <cell r="E3171">
            <v>7948</v>
          </cell>
          <cell r="F3171">
            <v>6705</v>
          </cell>
          <cell r="G3171">
            <v>6204</v>
          </cell>
        </row>
        <row r="3172">
          <cell r="A3172" t="str">
            <v>6WAR07COM</v>
          </cell>
          <cell r="B3172" t="str">
            <v>WAR07COM</v>
          </cell>
          <cell r="C3172">
            <v>6</v>
          </cell>
          <cell r="D3172">
            <v>75.319999999999993</v>
          </cell>
          <cell r="E3172">
            <v>7957</v>
          </cell>
          <cell r="F3172">
            <v>6710</v>
          </cell>
          <cell r="G3172">
            <v>6203</v>
          </cell>
        </row>
        <row r="3173">
          <cell r="A3173" t="str">
            <v>7WAR07COM</v>
          </cell>
          <cell r="B3173" t="str">
            <v>WAR07COM</v>
          </cell>
          <cell r="C3173">
            <v>7</v>
          </cell>
          <cell r="D3173">
            <v>75.17</v>
          </cell>
          <cell r="E3173">
            <v>7968</v>
          </cell>
          <cell r="F3173">
            <v>6716</v>
          </cell>
          <cell r="G3173">
            <v>6203</v>
          </cell>
        </row>
        <row r="3174">
          <cell r="A3174" t="str">
            <v>8WAR07COM</v>
          </cell>
          <cell r="B3174" t="str">
            <v>WAR07COM</v>
          </cell>
          <cell r="C3174">
            <v>8</v>
          </cell>
          <cell r="D3174">
            <v>74.98</v>
          </cell>
          <cell r="E3174">
            <v>7978</v>
          </cell>
          <cell r="F3174">
            <v>6722</v>
          </cell>
          <cell r="G3174">
            <v>6204</v>
          </cell>
        </row>
        <row r="3175">
          <cell r="A3175" t="str">
            <v>9WAR07COM</v>
          </cell>
          <cell r="B3175" t="str">
            <v>WAR07COM</v>
          </cell>
          <cell r="C3175">
            <v>9</v>
          </cell>
          <cell r="D3175">
            <v>74.760000000000005</v>
          </cell>
          <cell r="E3175">
            <v>7990</v>
          </cell>
          <cell r="F3175">
            <v>6729</v>
          </cell>
          <cell r="G3175">
            <v>6205</v>
          </cell>
        </row>
        <row r="3176">
          <cell r="A3176" t="str">
            <v>10WAR07COM</v>
          </cell>
          <cell r="B3176" t="str">
            <v>WAR07COM</v>
          </cell>
          <cell r="C3176">
            <v>10</v>
          </cell>
          <cell r="D3176">
            <v>74.5</v>
          </cell>
          <cell r="E3176">
            <v>8002</v>
          </cell>
          <cell r="F3176">
            <v>6736</v>
          </cell>
          <cell r="G3176">
            <v>6208</v>
          </cell>
        </row>
        <row r="3177">
          <cell r="A3177" t="str">
            <v>11WAR07COM</v>
          </cell>
          <cell r="B3177" t="str">
            <v>WAR07COM</v>
          </cell>
          <cell r="C3177">
            <v>11</v>
          </cell>
          <cell r="D3177">
            <v>74.209999999999994</v>
          </cell>
          <cell r="E3177">
            <v>8014</v>
          </cell>
          <cell r="F3177">
            <v>6743</v>
          </cell>
          <cell r="G3177">
            <v>6212</v>
          </cell>
        </row>
        <row r="3178">
          <cell r="A3178" t="str">
            <v>12WAR07COM</v>
          </cell>
          <cell r="B3178" t="str">
            <v>WAR07COM</v>
          </cell>
          <cell r="C3178">
            <v>12</v>
          </cell>
          <cell r="D3178">
            <v>73.89</v>
          </cell>
          <cell r="E3178">
            <v>8027</v>
          </cell>
          <cell r="F3178">
            <v>6751</v>
          </cell>
          <cell r="G3178">
            <v>6217</v>
          </cell>
        </row>
        <row r="3179">
          <cell r="A3179" t="str">
            <v>13WAR07COM</v>
          </cell>
          <cell r="B3179" t="str">
            <v>WAR07COM</v>
          </cell>
          <cell r="C3179">
            <v>13</v>
          </cell>
          <cell r="D3179">
            <v>73.55</v>
          </cell>
          <cell r="E3179">
            <v>8040</v>
          </cell>
          <cell r="F3179">
            <v>6760</v>
          </cell>
          <cell r="G3179">
            <v>6222</v>
          </cell>
        </row>
        <row r="3180">
          <cell r="A3180" t="str">
            <v>14WAR07COM</v>
          </cell>
          <cell r="B3180" t="str">
            <v>WAR07COM</v>
          </cell>
          <cell r="C3180">
            <v>14</v>
          </cell>
          <cell r="D3180">
            <v>73.180000000000007</v>
          </cell>
          <cell r="E3180">
            <v>8053</v>
          </cell>
          <cell r="F3180">
            <v>6768</v>
          </cell>
          <cell r="G3180">
            <v>6229</v>
          </cell>
        </row>
        <row r="3181">
          <cell r="A3181" t="str">
            <v>15WAR07COM</v>
          </cell>
          <cell r="B3181" t="str">
            <v>WAR07COM</v>
          </cell>
          <cell r="C3181">
            <v>15</v>
          </cell>
          <cell r="D3181">
            <v>72.790000000000006</v>
          </cell>
          <cell r="E3181">
            <v>8067</v>
          </cell>
          <cell r="F3181">
            <v>6777</v>
          </cell>
          <cell r="G3181">
            <v>6236</v>
          </cell>
        </row>
        <row r="3182">
          <cell r="A3182" t="str">
            <v>16WAR07COM</v>
          </cell>
          <cell r="B3182" t="str">
            <v>WAR07COM</v>
          </cell>
          <cell r="C3182">
            <v>16</v>
          </cell>
          <cell r="D3182">
            <v>72.37</v>
          </cell>
          <cell r="E3182">
            <v>8081</v>
          </cell>
          <cell r="F3182">
            <v>6786</v>
          </cell>
          <cell r="G3182">
            <v>6244</v>
          </cell>
        </row>
        <row r="3183">
          <cell r="A3183" t="str">
            <v>17WAR07COM</v>
          </cell>
          <cell r="B3183" t="str">
            <v>WAR07COM</v>
          </cell>
          <cell r="C3183">
            <v>17</v>
          </cell>
          <cell r="D3183">
            <v>71.94</v>
          </cell>
          <cell r="E3183">
            <v>8095</v>
          </cell>
          <cell r="F3183">
            <v>6795</v>
          </cell>
          <cell r="G3183">
            <v>6253</v>
          </cell>
        </row>
        <row r="3184">
          <cell r="A3184" t="str">
            <v>18WAR07COM</v>
          </cell>
          <cell r="B3184" t="str">
            <v>WAR07COM</v>
          </cell>
          <cell r="C3184">
            <v>18</v>
          </cell>
          <cell r="D3184">
            <v>71.5</v>
          </cell>
          <cell r="E3184">
            <v>8110</v>
          </cell>
          <cell r="F3184">
            <v>6805</v>
          </cell>
          <cell r="G3184">
            <v>6262</v>
          </cell>
        </row>
        <row r="3185">
          <cell r="A3185" t="str">
            <v>19WAR07COM</v>
          </cell>
          <cell r="B3185" t="str">
            <v>WAR07COM</v>
          </cell>
          <cell r="C3185">
            <v>19</v>
          </cell>
          <cell r="D3185">
            <v>71.03</v>
          </cell>
          <cell r="E3185">
            <v>8125</v>
          </cell>
          <cell r="F3185">
            <v>6816</v>
          </cell>
          <cell r="G3185">
            <v>6272</v>
          </cell>
        </row>
        <row r="3186">
          <cell r="A3186" t="str">
            <v>20WAR07COM</v>
          </cell>
          <cell r="B3186" t="str">
            <v>WAR07COM</v>
          </cell>
          <cell r="C3186">
            <v>20</v>
          </cell>
          <cell r="D3186">
            <v>70.56</v>
          </cell>
          <cell r="E3186">
            <v>8140</v>
          </cell>
          <cell r="F3186">
            <v>6826</v>
          </cell>
          <cell r="G3186">
            <v>6283</v>
          </cell>
        </row>
        <row r="3187">
          <cell r="A3187" t="str">
            <v>21WAR07COM</v>
          </cell>
          <cell r="B3187" t="str">
            <v>WAR07COM</v>
          </cell>
          <cell r="C3187">
            <v>21</v>
          </cell>
          <cell r="D3187">
            <v>70.08</v>
          </cell>
          <cell r="E3187">
            <v>8157</v>
          </cell>
          <cell r="F3187">
            <v>6838</v>
          </cell>
          <cell r="G3187">
            <v>6294</v>
          </cell>
        </row>
        <row r="3188">
          <cell r="A3188" t="str">
            <v>22WAR07COM</v>
          </cell>
          <cell r="B3188" t="str">
            <v>WAR07COM</v>
          </cell>
          <cell r="C3188">
            <v>22</v>
          </cell>
          <cell r="D3188">
            <v>69.59</v>
          </cell>
          <cell r="E3188">
            <v>8174</v>
          </cell>
          <cell r="F3188">
            <v>6850</v>
          </cell>
          <cell r="G3188">
            <v>6306</v>
          </cell>
        </row>
        <row r="3189">
          <cell r="A3189" t="str">
            <v>23WAR07COM</v>
          </cell>
          <cell r="B3189" t="str">
            <v>WAR07COM</v>
          </cell>
          <cell r="C3189">
            <v>23</v>
          </cell>
          <cell r="D3189">
            <v>69.09</v>
          </cell>
          <cell r="E3189">
            <v>8192</v>
          </cell>
          <cell r="F3189">
            <v>6862</v>
          </cell>
          <cell r="G3189">
            <v>6318</v>
          </cell>
        </row>
        <row r="3190">
          <cell r="A3190" t="str">
            <v>24WAR07COM</v>
          </cell>
          <cell r="B3190" t="str">
            <v>WAR07COM</v>
          </cell>
          <cell r="C3190">
            <v>24</v>
          </cell>
          <cell r="D3190">
            <v>68.59</v>
          </cell>
          <cell r="E3190">
            <v>8211</v>
          </cell>
          <cell r="F3190">
            <v>6875</v>
          </cell>
          <cell r="G3190">
            <v>6330</v>
          </cell>
        </row>
        <row r="3191">
          <cell r="A3191" t="str">
            <v>25WAR07COM</v>
          </cell>
          <cell r="B3191" t="str">
            <v>WAR07COM</v>
          </cell>
          <cell r="C3191">
            <v>25</v>
          </cell>
          <cell r="D3191">
            <v>68.08</v>
          </cell>
          <cell r="E3191">
            <v>8231</v>
          </cell>
          <cell r="F3191">
            <v>6890</v>
          </cell>
          <cell r="G3191">
            <v>6343</v>
          </cell>
        </row>
        <row r="3192">
          <cell r="A3192" t="str">
            <v>26WAR07COM</v>
          </cell>
          <cell r="B3192" t="str">
            <v>WAR07COM</v>
          </cell>
          <cell r="C3192">
            <v>26</v>
          </cell>
          <cell r="D3192">
            <v>67.58</v>
          </cell>
          <cell r="E3192">
            <v>8253</v>
          </cell>
          <cell r="F3192">
            <v>6905</v>
          </cell>
          <cell r="G3192">
            <v>6357</v>
          </cell>
        </row>
        <row r="3193">
          <cell r="A3193" t="str">
            <v>27WAR07COM</v>
          </cell>
          <cell r="B3193" t="str">
            <v>WAR07COM</v>
          </cell>
          <cell r="C3193">
            <v>27</v>
          </cell>
          <cell r="D3193">
            <v>67.069999999999993</v>
          </cell>
          <cell r="E3193">
            <v>8277</v>
          </cell>
          <cell r="F3193">
            <v>6921</v>
          </cell>
          <cell r="G3193">
            <v>6370</v>
          </cell>
        </row>
        <row r="3194">
          <cell r="A3194" t="str">
            <v>28WAR07COM</v>
          </cell>
          <cell r="B3194" t="str">
            <v>WAR07COM</v>
          </cell>
          <cell r="C3194">
            <v>28</v>
          </cell>
          <cell r="D3194">
            <v>66.56</v>
          </cell>
          <cell r="E3194">
            <v>8303</v>
          </cell>
          <cell r="F3194">
            <v>6939</v>
          </cell>
          <cell r="G3194">
            <v>6384</v>
          </cell>
        </row>
        <row r="3195">
          <cell r="A3195" t="str">
            <v>29WAR07COM</v>
          </cell>
          <cell r="B3195" t="str">
            <v>WAR07COM</v>
          </cell>
          <cell r="C3195">
            <v>29</v>
          </cell>
          <cell r="D3195">
            <v>66.06</v>
          </cell>
          <cell r="E3195">
            <v>8332</v>
          </cell>
          <cell r="F3195">
            <v>6958</v>
          </cell>
          <cell r="G3195">
            <v>6398</v>
          </cell>
        </row>
        <row r="3196">
          <cell r="A3196" t="str">
            <v>30WAR07COM</v>
          </cell>
          <cell r="B3196" t="str">
            <v>WAR07COM</v>
          </cell>
          <cell r="C3196">
            <v>30</v>
          </cell>
          <cell r="D3196">
            <v>65.59</v>
          </cell>
          <cell r="E3196">
            <v>8362</v>
          </cell>
          <cell r="F3196">
            <v>6977</v>
          </cell>
          <cell r="G3196">
            <v>6411</v>
          </cell>
        </row>
        <row r="3197">
          <cell r="A3197" t="str">
            <v>31WAR07COM</v>
          </cell>
          <cell r="B3197" t="str">
            <v>WAR07COM</v>
          </cell>
          <cell r="C3197">
            <v>31</v>
          </cell>
          <cell r="D3197">
            <v>65.06</v>
          </cell>
          <cell r="E3197">
            <v>8398</v>
          </cell>
          <cell r="F3197">
            <v>7001</v>
          </cell>
          <cell r="G3197">
            <v>6426</v>
          </cell>
        </row>
        <row r="3198">
          <cell r="A3198" t="str">
            <v>32WAR07COM</v>
          </cell>
          <cell r="B3198" t="str">
            <v>WAR07COM</v>
          </cell>
          <cell r="C3198">
            <v>32</v>
          </cell>
          <cell r="D3198">
            <v>64.58</v>
          </cell>
          <cell r="E3198">
            <v>8437</v>
          </cell>
          <cell r="F3198">
            <v>7025</v>
          </cell>
          <cell r="G3198">
            <v>6441</v>
          </cell>
        </row>
        <row r="3199">
          <cell r="A3199" t="str">
            <v>33WAR07COM</v>
          </cell>
          <cell r="B3199" t="str">
            <v>WAR07COM</v>
          </cell>
          <cell r="C3199">
            <v>33</v>
          </cell>
          <cell r="D3199">
            <v>64.09</v>
          </cell>
          <cell r="E3199">
            <v>8479</v>
          </cell>
          <cell r="F3199">
            <v>7052</v>
          </cell>
          <cell r="G3199">
            <v>6455</v>
          </cell>
        </row>
        <row r="3200">
          <cell r="A3200" t="str">
            <v>34WAR07COM</v>
          </cell>
          <cell r="B3200" t="str">
            <v>WAR07COM</v>
          </cell>
          <cell r="C3200">
            <v>34</v>
          </cell>
          <cell r="D3200">
            <v>62.99</v>
          </cell>
          <cell r="E3200">
            <v>8526</v>
          </cell>
          <cell r="F3200">
            <v>7081</v>
          </cell>
          <cell r="G3200">
            <v>6482</v>
          </cell>
        </row>
        <row r="3201">
          <cell r="A3201" t="str">
            <v>35WAR07COM</v>
          </cell>
          <cell r="B3201" t="str">
            <v>WAR07COM</v>
          </cell>
          <cell r="C3201">
            <v>35</v>
          </cell>
          <cell r="D3201">
            <v>61.89</v>
          </cell>
          <cell r="E3201">
            <v>8579</v>
          </cell>
          <cell r="F3201">
            <v>7113</v>
          </cell>
          <cell r="G3201">
            <v>6512</v>
          </cell>
        </row>
        <row r="3202">
          <cell r="A3202" t="str">
            <v>36WAR07COM</v>
          </cell>
          <cell r="B3202" t="str">
            <v>WAR07COM</v>
          </cell>
          <cell r="C3202">
            <v>36</v>
          </cell>
          <cell r="D3202">
            <v>60.78</v>
          </cell>
          <cell r="E3202">
            <v>8637</v>
          </cell>
          <cell r="F3202">
            <v>7148</v>
          </cell>
          <cell r="G3202">
            <v>6545</v>
          </cell>
        </row>
        <row r="3203">
          <cell r="A3203" t="str">
            <v>37WAR07COM</v>
          </cell>
          <cell r="B3203" t="str">
            <v>WAR07COM</v>
          </cell>
          <cell r="C3203">
            <v>37</v>
          </cell>
          <cell r="D3203">
            <v>59.67</v>
          </cell>
          <cell r="E3203">
            <v>8703</v>
          </cell>
          <cell r="F3203">
            <v>7186</v>
          </cell>
          <cell r="G3203">
            <v>6583</v>
          </cell>
        </row>
        <row r="3204">
          <cell r="A3204" t="str">
            <v>38WAR07COM</v>
          </cell>
          <cell r="B3204" t="str">
            <v>WAR07COM</v>
          </cell>
          <cell r="C3204">
            <v>38</v>
          </cell>
          <cell r="D3204">
            <v>58.56</v>
          </cell>
          <cell r="E3204">
            <v>8775</v>
          </cell>
          <cell r="F3204">
            <v>7228</v>
          </cell>
          <cell r="G3204">
            <v>6625</v>
          </cell>
        </row>
        <row r="3205">
          <cell r="A3205" t="str">
            <v>39WAR07COM</v>
          </cell>
          <cell r="B3205" t="str">
            <v>WAR07COM</v>
          </cell>
          <cell r="C3205">
            <v>39</v>
          </cell>
          <cell r="D3205">
            <v>57.45</v>
          </cell>
          <cell r="E3205">
            <v>8856</v>
          </cell>
          <cell r="F3205">
            <v>7274</v>
          </cell>
          <cell r="G3205">
            <v>6670</v>
          </cell>
        </row>
        <row r="3206">
          <cell r="A3206" t="str">
            <v>40WAR07COM</v>
          </cell>
          <cell r="B3206" t="str">
            <v>WAR07COM</v>
          </cell>
          <cell r="C3206">
            <v>40</v>
          </cell>
          <cell r="D3206">
            <v>56.34</v>
          </cell>
          <cell r="E3206">
            <v>8947</v>
          </cell>
          <cell r="F3206">
            <v>7325</v>
          </cell>
          <cell r="G3206">
            <v>6720</v>
          </cell>
        </row>
        <row r="3207">
          <cell r="A3207" t="str">
            <v>41WAR07COM</v>
          </cell>
          <cell r="B3207" t="str">
            <v>WAR07COM</v>
          </cell>
          <cell r="C3207">
            <v>41</v>
          </cell>
          <cell r="D3207">
            <v>55.24</v>
          </cell>
          <cell r="E3207">
            <v>9048</v>
          </cell>
          <cell r="F3207">
            <v>7380</v>
          </cell>
          <cell r="G3207">
            <v>6775</v>
          </cell>
        </row>
        <row r="3208">
          <cell r="A3208" t="str">
            <v>42WAR07COM</v>
          </cell>
          <cell r="B3208" t="str">
            <v>WAR07COM</v>
          </cell>
          <cell r="C3208">
            <v>42</v>
          </cell>
          <cell r="D3208">
            <v>54.15</v>
          </cell>
          <cell r="E3208">
            <v>9161</v>
          </cell>
          <cell r="F3208">
            <v>7442</v>
          </cell>
          <cell r="G3208">
            <v>6834</v>
          </cell>
        </row>
        <row r="3209">
          <cell r="A3209" t="str">
            <v>43WAR07COM</v>
          </cell>
          <cell r="B3209" t="str">
            <v>WAR07COM</v>
          </cell>
          <cell r="C3209">
            <v>43</v>
          </cell>
          <cell r="D3209">
            <v>53.07</v>
          </cell>
          <cell r="E3209">
            <v>9288</v>
          </cell>
          <cell r="F3209">
            <v>7509</v>
          </cell>
          <cell r="G3209">
            <v>6898</v>
          </cell>
        </row>
        <row r="3210">
          <cell r="A3210" t="str">
            <v>44WAR07COM</v>
          </cell>
          <cell r="B3210" t="str">
            <v>WAR07COM</v>
          </cell>
          <cell r="C3210">
            <v>44</v>
          </cell>
          <cell r="D3210">
            <v>51.99</v>
          </cell>
          <cell r="E3210">
            <v>9430</v>
          </cell>
          <cell r="F3210">
            <v>7583</v>
          </cell>
          <cell r="G3210">
            <v>6968</v>
          </cell>
        </row>
        <row r="3211">
          <cell r="A3211" t="str">
            <v>45WAR07COM</v>
          </cell>
          <cell r="B3211" t="str">
            <v>WAR07COM</v>
          </cell>
          <cell r="C3211">
            <v>45</v>
          </cell>
          <cell r="D3211">
            <v>50.93</v>
          </cell>
          <cell r="E3211">
            <v>9589</v>
          </cell>
          <cell r="F3211">
            <v>7665</v>
          </cell>
          <cell r="G3211">
            <v>7042</v>
          </cell>
        </row>
        <row r="3212">
          <cell r="A3212" t="str">
            <v>5WAR08COM</v>
          </cell>
          <cell r="B3212" t="str">
            <v>WAR08COM</v>
          </cell>
          <cell r="C3212">
            <v>5</v>
          </cell>
          <cell r="D3212">
            <v>75.430000000000007</v>
          </cell>
          <cell r="E3212">
            <v>7948</v>
          </cell>
          <cell r="F3212">
            <v>6705</v>
          </cell>
          <cell r="G3212">
            <v>6204</v>
          </cell>
        </row>
        <row r="3213">
          <cell r="A3213" t="str">
            <v>6WAR08COM</v>
          </cell>
          <cell r="B3213" t="str">
            <v>WAR08COM</v>
          </cell>
          <cell r="C3213">
            <v>6</v>
          </cell>
          <cell r="D3213">
            <v>75.319999999999993</v>
          </cell>
          <cell r="E3213">
            <v>7957</v>
          </cell>
          <cell r="F3213">
            <v>6710</v>
          </cell>
          <cell r="G3213">
            <v>6203</v>
          </cell>
        </row>
        <row r="3214">
          <cell r="A3214" t="str">
            <v>7WAR08COM</v>
          </cell>
          <cell r="B3214" t="str">
            <v>WAR08COM</v>
          </cell>
          <cell r="C3214">
            <v>7</v>
          </cell>
          <cell r="D3214">
            <v>75.17</v>
          </cell>
          <cell r="E3214">
            <v>7968</v>
          </cell>
          <cell r="F3214">
            <v>6716</v>
          </cell>
          <cell r="G3214">
            <v>6203</v>
          </cell>
        </row>
        <row r="3215">
          <cell r="A3215" t="str">
            <v>8WAR08COM</v>
          </cell>
          <cell r="B3215" t="str">
            <v>WAR08COM</v>
          </cell>
          <cell r="C3215">
            <v>8</v>
          </cell>
          <cell r="D3215">
            <v>74.98</v>
          </cell>
          <cell r="E3215">
            <v>7978</v>
          </cell>
          <cell r="F3215">
            <v>6722</v>
          </cell>
          <cell r="G3215">
            <v>6204</v>
          </cell>
        </row>
        <row r="3216">
          <cell r="A3216" t="str">
            <v>9WAR08COM</v>
          </cell>
          <cell r="B3216" t="str">
            <v>WAR08COM</v>
          </cell>
          <cell r="C3216">
            <v>9</v>
          </cell>
          <cell r="D3216">
            <v>74.760000000000005</v>
          </cell>
          <cell r="E3216">
            <v>7990</v>
          </cell>
          <cell r="F3216">
            <v>6729</v>
          </cell>
          <cell r="G3216">
            <v>6205</v>
          </cell>
        </row>
        <row r="3217">
          <cell r="A3217" t="str">
            <v>10WAR08COM</v>
          </cell>
          <cell r="B3217" t="str">
            <v>WAR08COM</v>
          </cell>
          <cell r="C3217">
            <v>10</v>
          </cell>
          <cell r="D3217">
            <v>74.5</v>
          </cell>
          <cell r="E3217">
            <v>8002</v>
          </cell>
          <cell r="F3217">
            <v>6736</v>
          </cell>
          <cell r="G3217">
            <v>6208</v>
          </cell>
        </row>
        <row r="3218">
          <cell r="A3218" t="str">
            <v>11WAR08COM</v>
          </cell>
          <cell r="B3218" t="str">
            <v>WAR08COM</v>
          </cell>
          <cell r="C3218">
            <v>11</v>
          </cell>
          <cell r="D3218">
            <v>74.209999999999994</v>
          </cell>
          <cell r="E3218">
            <v>8014</v>
          </cell>
          <cell r="F3218">
            <v>6743</v>
          </cell>
          <cell r="G3218">
            <v>6212</v>
          </cell>
        </row>
        <row r="3219">
          <cell r="A3219" t="str">
            <v>12WAR08COM</v>
          </cell>
          <cell r="B3219" t="str">
            <v>WAR08COM</v>
          </cell>
          <cell r="C3219">
            <v>12</v>
          </cell>
          <cell r="D3219">
            <v>73.89</v>
          </cell>
          <cell r="E3219">
            <v>8027</v>
          </cell>
          <cell r="F3219">
            <v>6751</v>
          </cell>
          <cell r="G3219">
            <v>6217</v>
          </cell>
        </row>
        <row r="3220">
          <cell r="A3220" t="str">
            <v>13WAR08COM</v>
          </cell>
          <cell r="B3220" t="str">
            <v>WAR08COM</v>
          </cell>
          <cell r="C3220">
            <v>13</v>
          </cell>
          <cell r="D3220">
            <v>73.55</v>
          </cell>
          <cell r="E3220">
            <v>8040</v>
          </cell>
          <cell r="F3220">
            <v>6760</v>
          </cell>
          <cell r="G3220">
            <v>6222</v>
          </cell>
        </row>
        <row r="3221">
          <cell r="A3221" t="str">
            <v>14WAR08COM</v>
          </cell>
          <cell r="B3221" t="str">
            <v>WAR08COM</v>
          </cell>
          <cell r="C3221">
            <v>14</v>
          </cell>
          <cell r="D3221">
            <v>73.180000000000007</v>
          </cell>
          <cell r="E3221">
            <v>8053</v>
          </cell>
          <cell r="F3221">
            <v>6768</v>
          </cell>
          <cell r="G3221">
            <v>6229</v>
          </cell>
        </row>
        <row r="3222">
          <cell r="A3222" t="str">
            <v>15WAR08COM</v>
          </cell>
          <cell r="B3222" t="str">
            <v>WAR08COM</v>
          </cell>
          <cell r="C3222">
            <v>15</v>
          </cell>
          <cell r="D3222">
            <v>72.790000000000006</v>
          </cell>
          <cell r="E3222">
            <v>8067</v>
          </cell>
          <cell r="F3222">
            <v>6777</v>
          </cell>
          <cell r="G3222">
            <v>6236</v>
          </cell>
        </row>
        <row r="3223">
          <cell r="A3223" t="str">
            <v>16WAR08COM</v>
          </cell>
          <cell r="B3223" t="str">
            <v>WAR08COM</v>
          </cell>
          <cell r="C3223">
            <v>16</v>
          </cell>
          <cell r="D3223">
            <v>72.37</v>
          </cell>
          <cell r="E3223">
            <v>8081</v>
          </cell>
          <cell r="F3223">
            <v>6786</v>
          </cell>
          <cell r="G3223">
            <v>6244</v>
          </cell>
        </row>
        <row r="3224">
          <cell r="A3224" t="str">
            <v>17WAR08COM</v>
          </cell>
          <cell r="B3224" t="str">
            <v>WAR08COM</v>
          </cell>
          <cell r="C3224">
            <v>17</v>
          </cell>
          <cell r="D3224">
            <v>71.94</v>
          </cell>
          <cell r="E3224">
            <v>8095</v>
          </cell>
          <cell r="F3224">
            <v>6795</v>
          </cell>
          <cell r="G3224">
            <v>6253</v>
          </cell>
        </row>
        <row r="3225">
          <cell r="A3225" t="str">
            <v>18WAR08COM</v>
          </cell>
          <cell r="B3225" t="str">
            <v>WAR08COM</v>
          </cell>
          <cell r="C3225">
            <v>18</v>
          </cell>
          <cell r="D3225">
            <v>71.5</v>
          </cell>
          <cell r="E3225">
            <v>8110</v>
          </cell>
          <cell r="F3225">
            <v>6805</v>
          </cell>
          <cell r="G3225">
            <v>6262</v>
          </cell>
        </row>
        <row r="3226">
          <cell r="A3226" t="str">
            <v>19WAR08COM</v>
          </cell>
          <cell r="B3226" t="str">
            <v>WAR08COM</v>
          </cell>
          <cell r="C3226">
            <v>19</v>
          </cell>
          <cell r="D3226">
            <v>71.03</v>
          </cell>
          <cell r="E3226">
            <v>8125</v>
          </cell>
          <cell r="F3226">
            <v>6816</v>
          </cell>
          <cell r="G3226">
            <v>6272</v>
          </cell>
        </row>
        <row r="3227">
          <cell r="A3227" t="str">
            <v>20WAR08COM</v>
          </cell>
          <cell r="B3227" t="str">
            <v>WAR08COM</v>
          </cell>
          <cell r="C3227">
            <v>20</v>
          </cell>
          <cell r="D3227">
            <v>70.56</v>
          </cell>
          <cell r="E3227">
            <v>8140</v>
          </cell>
          <cell r="F3227">
            <v>6826</v>
          </cell>
          <cell r="G3227">
            <v>6283</v>
          </cell>
        </row>
        <row r="3228">
          <cell r="A3228" t="str">
            <v>21WAR08COM</v>
          </cell>
          <cell r="B3228" t="str">
            <v>WAR08COM</v>
          </cell>
          <cell r="C3228">
            <v>21</v>
          </cell>
          <cell r="D3228">
            <v>70.08</v>
          </cell>
          <cell r="E3228">
            <v>8157</v>
          </cell>
          <cell r="F3228">
            <v>6838</v>
          </cell>
          <cell r="G3228">
            <v>6294</v>
          </cell>
        </row>
        <row r="3229">
          <cell r="A3229" t="str">
            <v>22WAR08COM</v>
          </cell>
          <cell r="B3229" t="str">
            <v>WAR08COM</v>
          </cell>
          <cell r="C3229">
            <v>22</v>
          </cell>
          <cell r="D3229">
            <v>69.59</v>
          </cell>
          <cell r="E3229">
            <v>8174</v>
          </cell>
          <cell r="F3229">
            <v>6850</v>
          </cell>
          <cell r="G3229">
            <v>6306</v>
          </cell>
        </row>
        <row r="3230">
          <cell r="A3230" t="str">
            <v>23WAR08COM</v>
          </cell>
          <cell r="B3230" t="str">
            <v>WAR08COM</v>
          </cell>
          <cell r="C3230">
            <v>23</v>
          </cell>
          <cell r="D3230">
            <v>69.09</v>
          </cell>
          <cell r="E3230">
            <v>8192</v>
          </cell>
          <cell r="F3230">
            <v>6862</v>
          </cell>
          <cell r="G3230">
            <v>6318</v>
          </cell>
        </row>
        <row r="3231">
          <cell r="A3231" t="str">
            <v>24WAR08COM</v>
          </cell>
          <cell r="B3231" t="str">
            <v>WAR08COM</v>
          </cell>
          <cell r="C3231">
            <v>24</v>
          </cell>
          <cell r="D3231">
            <v>68.59</v>
          </cell>
          <cell r="E3231">
            <v>8211</v>
          </cell>
          <cell r="F3231">
            <v>6875</v>
          </cell>
          <cell r="G3231">
            <v>6330</v>
          </cell>
        </row>
        <row r="3232">
          <cell r="A3232" t="str">
            <v>25WAR08COM</v>
          </cell>
          <cell r="B3232" t="str">
            <v>WAR08COM</v>
          </cell>
          <cell r="C3232">
            <v>25</v>
          </cell>
          <cell r="D3232">
            <v>68.08</v>
          </cell>
          <cell r="E3232">
            <v>8231</v>
          </cell>
          <cell r="F3232">
            <v>6890</v>
          </cell>
          <cell r="G3232">
            <v>6343</v>
          </cell>
        </row>
        <row r="3233">
          <cell r="A3233" t="str">
            <v>26WAR08COM</v>
          </cell>
          <cell r="B3233" t="str">
            <v>WAR08COM</v>
          </cell>
          <cell r="C3233">
            <v>26</v>
          </cell>
          <cell r="D3233">
            <v>67.58</v>
          </cell>
          <cell r="E3233">
            <v>8253</v>
          </cell>
          <cell r="F3233">
            <v>6905</v>
          </cell>
          <cell r="G3233">
            <v>6357</v>
          </cell>
        </row>
        <row r="3234">
          <cell r="A3234" t="str">
            <v>27WAR08COM</v>
          </cell>
          <cell r="B3234" t="str">
            <v>WAR08COM</v>
          </cell>
          <cell r="C3234">
            <v>27</v>
          </cell>
          <cell r="D3234">
            <v>67.069999999999993</v>
          </cell>
          <cell r="E3234">
            <v>8277</v>
          </cell>
          <cell r="F3234">
            <v>6921</v>
          </cell>
          <cell r="G3234">
            <v>6370</v>
          </cell>
        </row>
        <row r="3235">
          <cell r="A3235" t="str">
            <v>28WAR08COM</v>
          </cell>
          <cell r="B3235" t="str">
            <v>WAR08COM</v>
          </cell>
          <cell r="C3235">
            <v>28</v>
          </cell>
          <cell r="D3235">
            <v>66.56</v>
          </cell>
          <cell r="E3235">
            <v>8303</v>
          </cell>
          <cell r="F3235">
            <v>6939</v>
          </cell>
          <cell r="G3235">
            <v>6384</v>
          </cell>
        </row>
        <row r="3236">
          <cell r="A3236" t="str">
            <v>29WAR08COM</v>
          </cell>
          <cell r="B3236" t="str">
            <v>WAR08COM</v>
          </cell>
          <cell r="C3236">
            <v>29</v>
          </cell>
          <cell r="D3236">
            <v>66.06</v>
          </cell>
          <cell r="E3236">
            <v>8332</v>
          </cell>
          <cell r="F3236">
            <v>6958</v>
          </cell>
          <cell r="G3236">
            <v>6398</v>
          </cell>
        </row>
        <row r="3237">
          <cell r="A3237" t="str">
            <v>30WAR08COM</v>
          </cell>
          <cell r="B3237" t="str">
            <v>WAR08COM</v>
          </cell>
          <cell r="C3237">
            <v>30</v>
          </cell>
          <cell r="D3237">
            <v>65.59</v>
          </cell>
          <cell r="E3237">
            <v>8362</v>
          </cell>
          <cell r="F3237">
            <v>6977</v>
          </cell>
          <cell r="G3237">
            <v>6411</v>
          </cell>
        </row>
        <row r="3238">
          <cell r="A3238" t="str">
            <v>31WAR08COM</v>
          </cell>
          <cell r="B3238" t="str">
            <v>WAR08COM</v>
          </cell>
          <cell r="C3238">
            <v>31</v>
          </cell>
          <cell r="D3238">
            <v>65.06</v>
          </cell>
          <cell r="E3238">
            <v>8398</v>
          </cell>
          <cell r="F3238">
            <v>7001</v>
          </cell>
          <cell r="G3238">
            <v>6426</v>
          </cell>
        </row>
        <row r="3239">
          <cell r="A3239" t="str">
            <v>32WAR08COM</v>
          </cell>
          <cell r="B3239" t="str">
            <v>WAR08COM</v>
          </cell>
          <cell r="C3239">
            <v>32</v>
          </cell>
          <cell r="D3239">
            <v>64.58</v>
          </cell>
          <cell r="E3239">
            <v>8437</v>
          </cell>
          <cell r="F3239">
            <v>7025</v>
          </cell>
          <cell r="G3239">
            <v>6441</v>
          </cell>
        </row>
        <row r="3240">
          <cell r="A3240" t="str">
            <v>33WAR08COM</v>
          </cell>
          <cell r="B3240" t="str">
            <v>WAR08COM</v>
          </cell>
          <cell r="C3240">
            <v>33</v>
          </cell>
          <cell r="D3240">
            <v>64.09</v>
          </cell>
          <cell r="E3240">
            <v>8479</v>
          </cell>
          <cell r="F3240">
            <v>7052</v>
          </cell>
          <cell r="G3240">
            <v>6455</v>
          </cell>
        </row>
        <row r="3241">
          <cell r="A3241" t="str">
            <v>34WAR08COM</v>
          </cell>
          <cell r="B3241" t="str">
            <v>WAR08COM</v>
          </cell>
          <cell r="C3241">
            <v>34</v>
          </cell>
          <cell r="D3241">
            <v>62.99</v>
          </cell>
          <cell r="E3241">
            <v>8526</v>
          </cell>
          <cell r="F3241">
            <v>7081</v>
          </cell>
          <cell r="G3241">
            <v>6482</v>
          </cell>
        </row>
        <row r="3242">
          <cell r="A3242" t="str">
            <v>35WAR08COM</v>
          </cell>
          <cell r="B3242" t="str">
            <v>WAR08COM</v>
          </cell>
          <cell r="C3242">
            <v>35</v>
          </cell>
          <cell r="D3242">
            <v>61.89</v>
          </cell>
          <cell r="E3242">
            <v>8579</v>
          </cell>
          <cell r="F3242">
            <v>7113</v>
          </cell>
          <cell r="G3242">
            <v>6512</v>
          </cell>
        </row>
        <row r="3243">
          <cell r="A3243" t="str">
            <v>36WAR08COM</v>
          </cell>
          <cell r="B3243" t="str">
            <v>WAR08COM</v>
          </cell>
          <cell r="C3243">
            <v>36</v>
          </cell>
          <cell r="D3243">
            <v>60.78</v>
          </cell>
          <cell r="E3243">
            <v>8637</v>
          </cell>
          <cell r="F3243">
            <v>7148</v>
          </cell>
          <cell r="G3243">
            <v>6545</v>
          </cell>
        </row>
        <row r="3244">
          <cell r="A3244" t="str">
            <v>37WAR08COM</v>
          </cell>
          <cell r="B3244" t="str">
            <v>WAR08COM</v>
          </cell>
          <cell r="C3244">
            <v>37</v>
          </cell>
          <cell r="D3244">
            <v>59.67</v>
          </cell>
          <cell r="E3244">
            <v>8703</v>
          </cell>
          <cell r="F3244">
            <v>7186</v>
          </cell>
          <cell r="G3244">
            <v>6583</v>
          </cell>
        </row>
        <row r="3245">
          <cell r="A3245" t="str">
            <v>38WAR08COM</v>
          </cell>
          <cell r="B3245" t="str">
            <v>WAR08COM</v>
          </cell>
          <cell r="C3245">
            <v>38</v>
          </cell>
          <cell r="D3245">
            <v>58.56</v>
          </cell>
          <cell r="E3245">
            <v>8775</v>
          </cell>
          <cell r="F3245">
            <v>7228</v>
          </cell>
          <cell r="G3245">
            <v>6625</v>
          </cell>
        </row>
        <row r="3246">
          <cell r="A3246" t="str">
            <v>39WAR08COM</v>
          </cell>
          <cell r="B3246" t="str">
            <v>WAR08COM</v>
          </cell>
          <cell r="C3246">
            <v>39</v>
          </cell>
          <cell r="D3246">
            <v>57.45</v>
          </cell>
          <cell r="E3246">
            <v>8856</v>
          </cell>
          <cell r="F3246">
            <v>7274</v>
          </cell>
          <cell r="G3246">
            <v>6670</v>
          </cell>
        </row>
        <row r="3247">
          <cell r="A3247" t="str">
            <v>40WAR08COM</v>
          </cell>
          <cell r="B3247" t="str">
            <v>WAR08COM</v>
          </cell>
          <cell r="C3247">
            <v>40</v>
          </cell>
          <cell r="D3247">
            <v>56.34</v>
          </cell>
          <cell r="E3247">
            <v>8947</v>
          </cell>
          <cell r="F3247">
            <v>7325</v>
          </cell>
          <cell r="G3247">
            <v>6720</v>
          </cell>
        </row>
        <row r="3248">
          <cell r="A3248" t="str">
            <v>41WAR08COM</v>
          </cell>
          <cell r="B3248" t="str">
            <v>WAR08COM</v>
          </cell>
          <cell r="C3248">
            <v>41</v>
          </cell>
          <cell r="D3248">
            <v>55.24</v>
          </cell>
          <cell r="E3248">
            <v>9048</v>
          </cell>
          <cell r="F3248">
            <v>7380</v>
          </cell>
          <cell r="G3248">
            <v>6775</v>
          </cell>
        </row>
        <row r="3249">
          <cell r="A3249" t="str">
            <v>42WAR08COM</v>
          </cell>
          <cell r="B3249" t="str">
            <v>WAR08COM</v>
          </cell>
          <cell r="C3249">
            <v>42</v>
          </cell>
          <cell r="D3249">
            <v>54.15</v>
          </cell>
          <cell r="E3249">
            <v>9161</v>
          </cell>
          <cell r="F3249">
            <v>7442</v>
          </cell>
          <cell r="G3249">
            <v>6834</v>
          </cell>
        </row>
        <row r="3250">
          <cell r="A3250" t="str">
            <v>43WAR08COM</v>
          </cell>
          <cell r="B3250" t="str">
            <v>WAR08COM</v>
          </cell>
          <cell r="C3250">
            <v>43</v>
          </cell>
          <cell r="D3250">
            <v>53.07</v>
          </cell>
          <cell r="E3250">
            <v>9288</v>
          </cell>
          <cell r="F3250">
            <v>7509</v>
          </cell>
          <cell r="G3250">
            <v>6898</v>
          </cell>
        </row>
        <row r="3251">
          <cell r="A3251" t="str">
            <v>44WAR08COM</v>
          </cell>
          <cell r="B3251" t="str">
            <v>WAR08COM</v>
          </cell>
          <cell r="C3251">
            <v>44</v>
          </cell>
          <cell r="D3251">
            <v>51.99</v>
          </cell>
          <cell r="E3251">
            <v>9430</v>
          </cell>
          <cell r="F3251">
            <v>7583</v>
          </cell>
          <cell r="G3251">
            <v>6968</v>
          </cell>
        </row>
        <row r="3252">
          <cell r="A3252" t="str">
            <v>45WAR08COM</v>
          </cell>
          <cell r="B3252" t="str">
            <v>WAR08COM</v>
          </cell>
          <cell r="C3252">
            <v>45</v>
          </cell>
          <cell r="D3252">
            <v>50.93</v>
          </cell>
          <cell r="E3252">
            <v>9589</v>
          </cell>
          <cell r="F3252">
            <v>7665</v>
          </cell>
          <cell r="G3252">
            <v>7042</v>
          </cell>
        </row>
        <row r="3253">
          <cell r="A3253" t="str">
            <v>5WAR09COM</v>
          </cell>
          <cell r="B3253" t="str">
            <v>WAR09COM</v>
          </cell>
          <cell r="C3253">
            <v>5</v>
          </cell>
          <cell r="D3253">
            <v>75.430000000000007</v>
          </cell>
          <cell r="E3253">
            <v>7948</v>
          </cell>
          <cell r="F3253">
            <v>6705</v>
          </cell>
          <cell r="G3253">
            <v>6204</v>
          </cell>
        </row>
        <row r="3254">
          <cell r="A3254" t="str">
            <v>6WAR09COM</v>
          </cell>
          <cell r="B3254" t="str">
            <v>WAR09COM</v>
          </cell>
          <cell r="C3254">
            <v>6</v>
          </cell>
          <cell r="D3254">
            <v>75.319999999999993</v>
          </cell>
          <cell r="E3254">
            <v>7957</v>
          </cell>
          <cell r="F3254">
            <v>6710</v>
          </cell>
          <cell r="G3254">
            <v>6203</v>
          </cell>
        </row>
        <row r="3255">
          <cell r="A3255" t="str">
            <v>7WAR09COM</v>
          </cell>
          <cell r="B3255" t="str">
            <v>WAR09COM</v>
          </cell>
          <cell r="C3255">
            <v>7</v>
          </cell>
          <cell r="D3255">
            <v>75.17</v>
          </cell>
          <cell r="E3255">
            <v>7968</v>
          </cell>
          <cell r="F3255">
            <v>6716</v>
          </cell>
          <cell r="G3255">
            <v>6203</v>
          </cell>
        </row>
        <row r="3256">
          <cell r="A3256" t="str">
            <v>8WAR09COM</v>
          </cell>
          <cell r="B3256" t="str">
            <v>WAR09COM</v>
          </cell>
          <cell r="C3256">
            <v>8</v>
          </cell>
          <cell r="D3256">
            <v>74.98</v>
          </cell>
          <cell r="E3256">
            <v>7978</v>
          </cell>
          <cell r="F3256">
            <v>6722</v>
          </cell>
          <cell r="G3256">
            <v>6204</v>
          </cell>
        </row>
        <row r="3257">
          <cell r="A3257" t="str">
            <v>9WAR09COM</v>
          </cell>
          <cell r="B3257" t="str">
            <v>WAR09COM</v>
          </cell>
          <cell r="C3257">
            <v>9</v>
          </cell>
          <cell r="D3257">
            <v>74.760000000000005</v>
          </cell>
          <cell r="E3257">
            <v>7990</v>
          </cell>
          <cell r="F3257">
            <v>6729</v>
          </cell>
          <cell r="G3257">
            <v>6205</v>
          </cell>
        </row>
        <row r="3258">
          <cell r="A3258" t="str">
            <v>10WAR09COM</v>
          </cell>
          <cell r="B3258" t="str">
            <v>WAR09COM</v>
          </cell>
          <cell r="C3258">
            <v>10</v>
          </cell>
          <cell r="D3258">
            <v>74.5</v>
          </cell>
          <cell r="E3258">
            <v>8002</v>
          </cell>
          <cell r="F3258">
            <v>6736</v>
          </cell>
          <cell r="G3258">
            <v>6208</v>
          </cell>
        </row>
        <row r="3259">
          <cell r="A3259" t="str">
            <v>11WAR09COM</v>
          </cell>
          <cell r="B3259" t="str">
            <v>WAR09COM</v>
          </cell>
          <cell r="C3259">
            <v>11</v>
          </cell>
          <cell r="D3259">
            <v>74.209999999999994</v>
          </cell>
          <cell r="E3259">
            <v>8014</v>
          </cell>
          <cell r="F3259">
            <v>6743</v>
          </cell>
          <cell r="G3259">
            <v>6212</v>
          </cell>
        </row>
        <row r="3260">
          <cell r="A3260" t="str">
            <v>12WAR09COM</v>
          </cell>
          <cell r="B3260" t="str">
            <v>WAR09COM</v>
          </cell>
          <cell r="C3260">
            <v>12</v>
          </cell>
          <cell r="D3260">
            <v>73.89</v>
          </cell>
          <cell r="E3260">
            <v>8027</v>
          </cell>
          <cell r="F3260">
            <v>6751</v>
          </cell>
          <cell r="G3260">
            <v>6217</v>
          </cell>
        </row>
        <row r="3261">
          <cell r="A3261" t="str">
            <v>13WAR09COM</v>
          </cell>
          <cell r="B3261" t="str">
            <v>WAR09COM</v>
          </cell>
          <cell r="C3261">
            <v>13</v>
          </cell>
          <cell r="D3261">
            <v>73.55</v>
          </cell>
          <cell r="E3261">
            <v>8040</v>
          </cell>
          <cell r="F3261">
            <v>6760</v>
          </cell>
          <cell r="G3261">
            <v>6222</v>
          </cell>
        </row>
        <row r="3262">
          <cell r="A3262" t="str">
            <v>14WAR09COM</v>
          </cell>
          <cell r="B3262" t="str">
            <v>WAR09COM</v>
          </cell>
          <cell r="C3262">
            <v>14</v>
          </cell>
          <cell r="D3262">
            <v>73.180000000000007</v>
          </cell>
          <cell r="E3262">
            <v>8053</v>
          </cell>
          <cell r="F3262">
            <v>6768</v>
          </cell>
          <cell r="G3262">
            <v>6229</v>
          </cell>
        </row>
        <row r="3263">
          <cell r="A3263" t="str">
            <v>15WAR09COM</v>
          </cell>
          <cell r="B3263" t="str">
            <v>WAR09COM</v>
          </cell>
          <cell r="C3263">
            <v>15</v>
          </cell>
          <cell r="D3263">
            <v>72.790000000000006</v>
          </cell>
          <cell r="E3263">
            <v>8067</v>
          </cell>
          <cell r="F3263">
            <v>6777</v>
          </cell>
          <cell r="G3263">
            <v>6236</v>
          </cell>
        </row>
        <row r="3264">
          <cell r="A3264" t="str">
            <v>16WAR09COM</v>
          </cell>
          <cell r="B3264" t="str">
            <v>WAR09COM</v>
          </cell>
          <cell r="C3264">
            <v>16</v>
          </cell>
          <cell r="D3264">
            <v>72.37</v>
          </cell>
          <cell r="E3264">
            <v>8081</v>
          </cell>
          <cell r="F3264">
            <v>6786</v>
          </cell>
          <cell r="G3264">
            <v>6244</v>
          </cell>
        </row>
        <row r="3265">
          <cell r="A3265" t="str">
            <v>17WAR09COM</v>
          </cell>
          <cell r="B3265" t="str">
            <v>WAR09COM</v>
          </cell>
          <cell r="C3265">
            <v>17</v>
          </cell>
          <cell r="D3265">
            <v>71.94</v>
          </cell>
          <cell r="E3265">
            <v>8095</v>
          </cell>
          <cell r="F3265">
            <v>6795</v>
          </cell>
          <cell r="G3265">
            <v>6253</v>
          </cell>
        </row>
        <row r="3266">
          <cell r="A3266" t="str">
            <v>18WAR09COM</v>
          </cell>
          <cell r="B3266" t="str">
            <v>WAR09COM</v>
          </cell>
          <cell r="C3266">
            <v>18</v>
          </cell>
          <cell r="D3266">
            <v>71.5</v>
          </cell>
          <cell r="E3266">
            <v>8110</v>
          </cell>
          <cell r="F3266">
            <v>6805</v>
          </cell>
          <cell r="G3266">
            <v>6262</v>
          </cell>
        </row>
        <row r="3267">
          <cell r="A3267" t="str">
            <v>19WAR09COM</v>
          </cell>
          <cell r="B3267" t="str">
            <v>WAR09COM</v>
          </cell>
          <cell r="C3267">
            <v>19</v>
          </cell>
          <cell r="D3267">
            <v>71.03</v>
          </cell>
          <cell r="E3267">
            <v>8125</v>
          </cell>
          <cell r="F3267">
            <v>6816</v>
          </cell>
          <cell r="G3267">
            <v>6272</v>
          </cell>
        </row>
        <row r="3268">
          <cell r="A3268" t="str">
            <v>20WAR09COM</v>
          </cell>
          <cell r="B3268" t="str">
            <v>WAR09COM</v>
          </cell>
          <cell r="C3268">
            <v>20</v>
          </cell>
          <cell r="D3268">
            <v>70.56</v>
          </cell>
          <cell r="E3268">
            <v>8140</v>
          </cell>
          <cell r="F3268">
            <v>6826</v>
          </cell>
          <cell r="G3268">
            <v>6283</v>
          </cell>
        </row>
        <row r="3269">
          <cell r="A3269" t="str">
            <v>21WAR09COM</v>
          </cell>
          <cell r="B3269" t="str">
            <v>WAR09COM</v>
          </cell>
          <cell r="C3269">
            <v>21</v>
          </cell>
          <cell r="D3269">
            <v>70.08</v>
          </cell>
          <cell r="E3269">
            <v>8157</v>
          </cell>
          <cell r="F3269">
            <v>6838</v>
          </cell>
          <cell r="G3269">
            <v>6294</v>
          </cell>
        </row>
        <row r="3270">
          <cell r="A3270" t="str">
            <v>22WAR09COM</v>
          </cell>
          <cell r="B3270" t="str">
            <v>WAR09COM</v>
          </cell>
          <cell r="C3270">
            <v>22</v>
          </cell>
          <cell r="D3270">
            <v>69.59</v>
          </cell>
          <cell r="E3270">
            <v>8174</v>
          </cell>
          <cell r="F3270">
            <v>6850</v>
          </cell>
          <cell r="G3270">
            <v>6306</v>
          </cell>
        </row>
        <row r="3271">
          <cell r="A3271" t="str">
            <v>23WAR09COM</v>
          </cell>
          <cell r="B3271" t="str">
            <v>WAR09COM</v>
          </cell>
          <cell r="C3271">
            <v>23</v>
          </cell>
          <cell r="D3271">
            <v>69.09</v>
          </cell>
          <cell r="E3271">
            <v>8192</v>
          </cell>
          <cell r="F3271">
            <v>6862</v>
          </cell>
          <cell r="G3271">
            <v>6318</v>
          </cell>
        </row>
        <row r="3272">
          <cell r="A3272" t="str">
            <v>24WAR09COM</v>
          </cell>
          <cell r="B3272" t="str">
            <v>WAR09COM</v>
          </cell>
          <cell r="C3272">
            <v>24</v>
          </cell>
          <cell r="D3272">
            <v>68.59</v>
          </cell>
          <cell r="E3272">
            <v>8211</v>
          </cell>
          <cell r="F3272">
            <v>6875</v>
          </cell>
          <cell r="G3272">
            <v>6330</v>
          </cell>
        </row>
        <row r="3273">
          <cell r="A3273" t="str">
            <v>25WAR09COM</v>
          </cell>
          <cell r="B3273" t="str">
            <v>WAR09COM</v>
          </cell>
          <cell r="C3273">
            <v>25</v>
          </cell>
          <cell r="D3273">
            <v>68.08</v>
          </cell>
          <cell r="E3273">
            <v>8231</v>
          </cell>
          <cell r="F3273">
            <v>6890</v>
          </cell>
          <cell r="G3273">
            <v>6343</v>
          </cell>
        </row>
        <row r="3274">
          <cell r="A3274" t="str">
            <v>26WAR09COM</v>
          </cell>
          <cell r="B3274" t="str">
            <v>WAR09COM</v>
          </cell>
          <cell r="C3274">
            <v>26</v>
          </cell>
          <cell r="D3274">
            <v>67.58</v>
          </cell>
          <cell r="E3274">
            <v>8253</v>
          </cell>
          <cell r="F3274">
            <v>6905</v>
          </cell>
          <cell r="G3274">
            <v>6357</v>
          </cell>
        </row>
        <row r="3275">
          <cell r="A3275" t="str">
            <v>27WAR09COM</v>
          </cell>
          <cell r="B3275" t="str">
            <v>WAR09COM</v>
          </cell>
          <cell r="C3275">
            <v>27</v>
          </cell>
          <cell r="D3275">
            <v>67.069999999999993</v>
          </cell>
          <cell r="E3275">
            <v>8277</v>
          </cell>
          <cell r="F3275">
            <v>6921</v>
          </cell>
          <cell r="G3275">
            <v>6370</v>
          </cell>
        </row>
        <row r="3276">
          <cell r="A3276" t="str">
            <v>28WAR09COM</v>
          </cell>
          <cell r="B3276" t="str">
            <v>WAR09COM</v>
          </cell>
          <cell r="C3276">
            <v>28</v>
          </cell>
          <cell r="D3276">
            <v>66.56</v>
          </cell>
          <cell r="E3276">
            <v>8303</v>
          </cell>
          <cell r="F3276">
            <v>6939</v>
          </cell>
          <cell r="G3276">
            <v>6384</v>
          </cell>
        </row>
        <row r="3277">
          <cell r="A3277" t="str">
            <v>29WAR09COM</v>
          </cell>
          <cell r="B3277" t="str">
            <v>WAR09COM</v>
          </cell>
          <cell r="C3277">
            <v>29</v>
          </cell>
          <cell r="D3277">
            <v>66.06</v>
          </cell>
          <cell r="E3277">
            <v>8332</v>
          </cell>
          <cell r="F3277">
            <v>6958</v>
          </cell>
          <cell r="G3277">
            <v>6398</v>
          </cell>
        </row>
        <row r="3278">
          <cell r="A3278" t="str">
            <v>30WAR09COM</v>
          </cell>
          <cell r="B3278" t="str">
            <v>WAR09COM</v>
          </cell>
          <cell r="C3278">
            <v>30</v>
          </cell>
          <cell r="D3278">
            <v>65.59</v>
          </cell>
          <cell r="E3278">
            <v>8362</v>
          </cell>
          <cell r="F3278">
            <v>6977</v>
          </cell>
          <cell r="G3278">
            <v>6411</v>
          </cell>
        </row>
        <row r="3279">
          <cell r="A3279" t="str">
            <v>31WAR09COM</v>
          </cell>
          <cell r="B3279" t="str">
            <v>WAR09COM</v>
          </cell>
          <cell r="C3279">
            <v>31</v>
          </cell>
          <cell r="D3279">
            <v>65.06</v>
          </cell>
          <cell r="E3279">
            <v>8398</v>
          </cell>
          <cell r="F3279">
            <v>7001</v>
          </cell>
          <cell r="G3279">
            <v>6426</v>
          </cell>
        </row>
        <row r="3280">
          <cell r="A3280" t="str">
            <v>32WAR09COM</v>
          </cell>
          <cell r="B3280" t="str">
            <v>WAR09COM</v>
          </cell>
          <cell r="C3280">
            <v>32</v>
          </cell>
          <cell r="D3280">
            <v>64.58</v>
          </cell>
          <cell r="E3280">
            <v>8437</v>
          </cell>
          <cell r="F3280">
            <v>7025</v>
          </cell>
          <cell r="G3280">
            <v>6441</v>
          </cell>
        </row>
        <row r="3281">
          <cell r="A3281" t="str">
            <v>33WAR09COM</v>
          </cell>
          <cell r="B3281" t="str">
            <v>WAR09COM</v>
          </cell>
          <cell r="C3281">
            <v>33</v>
          </cell>
          <cell r="D3281">
            <v>64.09</v>
          </cell>
          <cell r="E3281">
            <v>8479</v>
          </cell>
          <cell r="F3281">
            <v>7052</v>
          </cell>
          <cell r="G3281">
            <v>6455</v>
          </cell>
        </row>
        <row r="3282">
          <cell r="A3282" t="str">
            <v>34WAR09COM</v>
          </cell>
          <cell r="B3282" t="str">
            <v>WAR09COM</v>
          </cell>
          <cell r="C3282">
            <v>34</v>
          </cell>
          <cell r="D3282">
            <v>62.99</v>
          </cell>
          <cell r="E3282">
            <v>8526</v>
          </cell>
          <cell r="F3282">
            <v>7081</v>
          </cell>
          <cell r="G3282">
            <v>6482</v>
          </cell>
        </row>
        <row r="3283">
          <cell r="A3283" t="str">
            <v>35WAR09COM</v>
          </cell>
          <cell r="B3283" t="str">
            <v>WAR09COM</v>
          </cell>
          <cell r="C3283">
            <v>35</v>
          </cell>
          <cell r="D3283">
            <v>61.89</v>
          </cell>
          <cell r="E3283">
            <v>8579</v>
          </cell>
          <cell r="F3283">
            <v>7113</v>
          </cell>
          <cell r="G3283">
            <v>6512</v>
          </cell>
        </row>
        <row r="3284">
          <cell r="A3284" t="str">
            <v>36WAR09COM</v>
          </cell>
          <cell r="B3284" t="str">
            <v>WAR09COM</v>
          </cell>
          <cell r="C3284">
            <v>36</v>
          </cell>
          <cell r="D3284">
            <v>60.78</v>
          </cell>
          <cell r="E3284">
            <v>8637</v>
          </cell>
          <cell r="F3284">
            <v>7148</v>
          </cell>
          <cell r="G3284">
            <v>6545</v>
          </cell>
        </row>
        <row r="3285">
          <cell r="A3285" t="str">
            <v>37WAR09COM</v>
          </cell>
          <cell r="B3285" t="str">
            <v>WAR09COM</v>
          </cell>
          <cell r="C3285">
            <v>37</v>
          </cell>
          <cell r="D3285">
            <v>59.67</v>
          </cell>
          <cell r="E3285">
            <v>8703</v>
          </cell>
          <cell r="F3285">
            <v>7186</v>
          </cell>
          <cell r="G3285">
            <v>6583</v>
          </cell>
        </row>
        <row r="3286">
          <cell r="A3286" t="str">
            <v>38WAR09COM</v>
          </cell>
          <cell r="B3286" t="str">
            <v>WAR09COM</v>
          </cell>
          <cell r="C3286">
            <v>38</v>
          </cell>
          <cell r="D3286">
            <v>58.56</v>
          </cell>
          <cell r="E3286">
            <v>8775</v>
          </cell>
          <cell r="F3286">
            <v>7228</v>
          </cell>
          <cell r="G3286">
            <v>6625</v>
          </cell>
        </row>
        <row r="3287">
          <cell r="A3287" t="str">
            <v>39WAR09COM</v>
          </cell>
          <cell r="B3287" t="str">
            <v>WAR09COM</v>
          </cell>
          <cell r="C3287">
            <v>39</v>
          </cell>
          <cell r="D3287">
            <v>57.45</v>
          </cell>
          <cell r="E3287">
            <v>8856</v>
          </cell>
          <cell r="F3287">
            <v>7274</v>
          </cell>
          <cell r="G3287">
            <v>6670</v>
          </cell>
        </row>
        <row r="3288">
          <cell r="A3288" t="str">
            <v>40WAR09COM</v>
          </cell>
          <cell r="B3288" t="str">
            <v>WAR09COM</v>
          </cell>
          <cell r="C3288">
            <v>40</v>
          </cell>
          <cell r="D3288">
            <v>56.34</v>
          </cell>
          <cell r="E3288">
            <v>8947</v>
          </cell>
          <cell r="F3288">
            <v>7325</v>
          </cell>
          <cell r="G3288">
            <v>6720</v>
          </cell>
        </row>
        <row r="3289">
          <cell r="A3289" t="str">
            <v>41WAR09COM</v>
          </cell>
          <cell r="B3289" t="str">
            <v>WAR09COM</v>
          </cell>
          <cell r="C3289">
            <v>41</v>
          </cell>
          <cell r="D3289">
            <v>55.24</v>
          </cell>
          <cell r="E3289">
            <v>9048</v>
          </cell>
          <cell r="F3289">
            <v>7380</v>
          </cell>
          <cell r="G3289">
            <v>6775</v>
          </cell>
        </row>
        <row r="3290">
          <cell r="A3290" t="str">
            <v>42WAR09COM</v>
          </cell>
          <cell r="B3290" t="str">
            <v>WAR09COM</v>
          </cell>
          <cell r="C3290">
            <v>42</v>
          </cell>
          <cell r="D3290">
            <v>54.15</v>
          </cell>
          <cell r="E3290">
            <v>9161</v>
          </cell>
          <cell r="F3290">
            <v>7442</v>
          </cell>
          <cell r="G3290">
            <v>6834</v>
          </cell>
        </row>
        <row r="3291">
          <cell r="A3291" t="str">
            <v>43WAR09COM</v>
          </cell>
          <cell r="B3291" t="str">
            <v>WAR09COM</v>
          </cell>
          <cell r="C3291">
            <v>43</v>
          </cell>
          <cell r="D3291">
            <v>53.07</v>
          </cell>
          <cell r="E3291">
            <v>9288</v>
          </cell>
          <cell r="F3291">
            <v>7509</v>
          </cell>
          <cell r="G3291">
            <v>6898</v>
          </cell>
        </row>
        <row r="3292">
          <cell r="A3292" t="str">
            <v>44WAR09COM</v>
          </cell>
          <cell r="B3292" t="str">
            <v>WAR09COM</v>
          </cell>
          <cell r="C3292">
            <v>44</v>
          </cell>
          <cell r="D3292">
            <v>51.99</v>
          </cell>
          <cell r="E3292">
            <v>9430</v>
          </cell>
          <cell r="F3292">
            <v>7583</v>
          </cell>
          <cell r="G3292">
            <v>6968</v>
          </cell>
        </row>
        <row r="3293">
          <cell r="A3293" t="str">
            <v>45WAR09COM</v>
          </cell>
          <cell r="B3293" t="str">
            <v>WAR09COM</v>
          </cell>
          <cell r="C3293">
            <v>45</v>
          </cell>
          <cell r="D3293">
            <v>50.93</v>
          </cell>
          <cell r="E3293">
            <v>9589</v>
          </cell>
          <cell r="F3293">
            <v>7665</v>
          </cell>
          <cell r="G3293">
            <v>7042</v>
          </cell>
        </row>
        <row r="3294">
          <cell r="A3294" t="str">
            <v>1VHE05</v>
          </cell>
          <cell r="B3294" t="str">
            <v>VHE05</v>
          </cell>
          <cell r="C3294">
            <v>1</v>
          </cell>
          <cell r="D3294">
            <v>11.4</v>
          </cell>
          <cell r="E3294">
            <v>12110</v>
          </cell>
          <cell r="F3294">
            <v>10446</v>
          </cell>
          <cell r="G3294">
            <v>9744</v>
          </cell>
        </row>
        <row r="3295">
          <cell r="A3295" t="str">
            <v>2VHE05</v>
          </cell>
          <cell r="B3295" t="str">
            <v>VHE05</v>
          </cell>
          <cell r="C3295">
            <v>2</v>
          </cell>
          <cell r="D3295">
            <v>11.36</v>
          </cell>
          <cell r="E3295">
            <v>12118</v>
          </cell>
          <cell r="F3295">
            <v>10451</v>
          </cell>
          <cell r="G3295">
            <v>9746</v>
          </cell>
        </row>
        <row r="3296">
          <cell r="A3296" t="str">
            <v>3VHE05</v>
          </cell>
          <cell r="B3296" t="str">
            <v>VHE05</v>
          </cell>
          <cell r="C3296">
            <v>3</v>
          </cell>
          <cell r="D3296">
            <v>11.31</v>
          </cell>
          <cell r="E3296">
            <v>12126</v>
          </cell>
          <cell r="F3296">
            <v>10457</v>
          </cell>
          <cell r="G3296">
            <v>9749</v>
          </cell>
        </row>
        <row r="3297">
          <cell r="A3297" t="str">
            <v>4VHE05</v>
          </cell>
          <cell r="B3297" t="str">
            <v>VHE05</v>
          </cell>
          <cell r="C3297">
            <v>4</v>
          </cell>
          <cell r="D3297">
            <v>11.27</v>
          </cell>
          <cell r="E3297">
            <v>12134</v>
          </cell>
          <cell r="F3297">
            <v>10462</v>
          </cell>
          <cell r="G3297">
            <v>9751</v>
          </cell>
        </row>
        <row r="3298">
          <cell r="A3298" t="str">
            <v>5VHE05</v>
          </cell>
          <cell r="B3298" t="str">
            <v>VHE05</v>
          </cell>
          <cell r="C3298">
            <v>5</v>
          </cell>
          <cell r="D3298">
            <v>11.22</v>
          </cell>
          <cell r="E3298">
            <v>12145</v>
          </cell>
          <cell r="F3298">
            <v>10469</v>
          </cell>
          <cell r="G3298">
            <v>9755</v>
          </cell>
        </row>
        <row r="3299">
          <cell r="A3299" t="str">
            <v>6VHE05</v>
          </cell>
          <cell r="B3299" t="str">
            <v>VHE05</v>
          </cell>
          <cell r="C3299">
            <v>6</v>
          </cell>
          <cell r="D3299">
            <v>11.18</v>
          </cell>
          <cell r="E3299">
            <v>12156</v>
          </cell>
          <cell r="F3299">
            <v>10477</v>
          </cell>
          <cell r="G3299">
            <v>9759</v>
          </cell>
        </row>
        <row r="3300">
          <cell r="A3300" t="str">
            <v>7VHE05</v>
          </cell>
          <cell r="B3300" t="str">
            <v>VHE05</v>
          </cell>
          <cell r="C3300">
            <v>7</v>
          </cell>
          <cell r="D3300">
            <v>11.13</v>
          </cell>
          <cell r="E3300">
            <v>12167</v>
          </cell>
          <cell r="F3300">
            <v>10485</v>
          </cell>
          <cell r="G3300">
            <v>9763</v>
          </cell>
        </row>
        <row r="3301">
          <cell r="A3301" t="str">
            <v>8VHE05</v>
          </cell>
          <cell r="B3301" t="str">
            <v>VHE05</v>
          </cell>
          <cell r="C3301">
            <v>8</v>
          </cell>
          <cell r="D3301">
            <v>11.08</v>
          </cell>
          <cell r="E3301">
            <v>12177</v>
          </cell>
          <cell r="F3301">
            <v>10492</v>
          </cell>
          <cell r="G3301">
            <v>9767</v>
          </cell>
        </row>
        <row r="3302">
          <cell r="A3302" t="str">
            <v>9VHE05</v>
          </cell>
          <cell r="B3302" t="str">
            <v>VHE05</v>
          </cell>
          <cell r="C3302">
            <v>9</v>
          </cell>
          <cell r="D3302">
            <v>11.04</v>
          </cell>
          <cell r="E3302">
            <v>12188</v>
          </cell>
          <cell r="F3302">
            <v>10499</v>
          </cell>
          <cell r="G3302">
            <v>9770</v>
          </cell>
        </row>
        <row r="3303">
          <cell r="A3303" t="str">
            <v>10VHE05</v>
          </cell>
          <cell r="B3303" t="str">
            <v>VHE05</v>
          </cell>
          <cell r="C3303">
            <v>10</v>
          </cell>
          <cell r="D3303">
            <v>10.99</v>
          </cell>
          <cell r="E3303">
            <v>12201</v>
          </cell>
          <cell r="F3303">
            <v>10510</v>
          </cell>
          <cell r="G3303">
            <v>9776</v>
          </cell>
        </row>
        <row r="3304">
          <cell r="A3304" t="str">
            <v>11VHE05</v>
          </cell>
          <cell r="B3304" t="str">
            <v>VHE05</v>
          </cell>
          <cell r="C3304">
            <v>11</v>
          </cell>
          <cell r="D3304">
            <v>10.95</v>
          </cell>
          <cell r="E3304">
            <v>12218</v>
          </cell>
          <cell r="F3304">
            <v>10522</v>
          </cell>
          <cell r="G3304">
            <v>9783</v>
          </cell>
        </row>
        <row r="3305">
          <cell r="A3305" t="str">
            <v>12VHE05</v>
          </cell>
          <cell r="B3305" t="str">
            <v>VHE05</v>
          </cell>
          <cell r="C3305">
            <v>12</v>
          </cell>
          <cell r="D3305">
            <v>10.9</v>
          </cell>
          <cell r="E3305">
            <v>12236</v>
          </cell>
          <cell r="F3305">
            <v>10535</v>
          </cell>
          <cell r="G3305">
            <v>9791</v>
          </cell>
        </row>
        <row r="3306">
          <cell r="A3306" t="str">
            <v>13VHE05</v>
          </cell>
          <cell r="B3306" t="str">
            <v>VHE05</v>
          </cell>
          <cell r="C3306">
            <v>13</v>
          </cell>
          <cell r="D3306">
            <v>10.85</v>
          </cell>
          <cell r="E3306">
            <v>12253</v>
          </cell>
          <cell r="F3306">
            <v>10548</v>
          </cell>
          <cell r="G3306">
            <v>9799</v>
          </cell>
        </row>
        <row r="3307">
          <cell r="A3307" t="str">
            <v>14VHE05</v>
          </cell>
          <cell r="B3307" t="str">
            <v>VHE05</v>
          </cell>
          <cell r="C3307">
            <v>14</v>
          </cell>
          <cell r="D3307">
            <v>10.8</v>
          </cell>
          <cell r="E3307">
            <v>12270</v>
          </cell>
          <cell r="F3307">
            <v>10561</v>
          </cell>
          <cell r="G3307">
            <v>9807</v>
          </cell>
        </row>
        <row r="3308">
          <cell r="A3308" t="str">
            <v>15VHE05</v>
          </cell>
          <cell r="B3308" t="str">
            <v>VHE05</v>
          </cell>
          <cell r="C3308">
            <v>15</v>
          </cell>
          <cell r="D3308">
            <v>10.75</v>
          </cell>
          <cell r="E3308">
            <v>12289</v>
          </cell>
          <cell r="F3308">
            <v>10575</v>
          </cell>
          <cell r="G3308">
            <v>9815</v>
          </cell>
        </row>
        <row r="3309">
          <cell r="A3309" t="str">
            <v>16VHE05</v>
          </cell>
          <cell r="B3309" t="str">
            <v>VHE05</v>
          </cell>
          <cell r="C3309">
            <v>16</v>
          </cell>
          <cell r="D3309">
            <v>10.69</v>
          </cell>
          <cell r="E3309">
            <v>12319</v>
          </cell>
          <cell r="F3309">
            <v>10597</v>
          </cell>
          <cell r="G3309">
            <v>9831</v>
          </cell>
        </row>
        <row r="3310">
          <cell r="A3310" t="str">
            <v>17VHE05</v>
          </cell>
          <cell r="B3310" t="str">
            <v>VHE05</v>
          </cell>
          <cell r="C3310">
            <v>17</v>
          </cell>
          <cell r="D3310">
            <v>10.64</v>
          </cell>
          <cell r="E3310">
            <v>12350</v>
          </cell>
          <cell r="F3310">
            <v>10619</v>
          </cell>
          <cell r="G3310">
            <v>9846</v>
          </cell>
        </row>
        <row r="3311">
          <cell r="A3311" t="str">
            <v>18VHE05</v>
          </cell>
          <cell r="B3311" t="str">
            <v>VHE05</v>
          </cell>
          <cell r="C3311">
            <v>18</v>
          </cell>
          <cell r="D3311">
            <v>10.58</v>
          </cell>
          <cell r="E3311">
            <v>12381</v>
          </cell>
          <cell r="F3311">
            <v>10642</v>
          </cell>
          <cell r="G3311">
            <v>9861</v>
          </cell>
        </row>
        <row r="3312">
          <cell r="A3312" t="str">
            <v>19VHE05</v>
          </cell>
          <cell r="B3312" t="str">
            <v>VHE05</v>
          </cell>
          <cell r="C3312">
            <v>19</v>
          </cell>
          <cell r="D3312">
            <v>10.52</v>
          </cell>
          <cell r="E3312">
            <v>12412</v>
          </cell>
          <cell r="F3312">
            <v>10664</v>
          </cell>
          <cell r="G3312">
            <v>9877</v>
          </cell>
        </row>
        <row r="3313">
          <cell r="A3313" t="str">
            <v>20VHE05</v>
          </cell>
          <cell r="B3313" t="str">
            <v>VHE05</v>
          </cell>
          <cell r="C3313">
            <v>20</v>
          </cell>
          <cell r="D3313">
            <v>10.46</v>
          </cell>
          <cell r="E3313">
            <v>12443</v>
          </cell>
          <cell r="F3313">
            <v>10687</v>
          </cell>
          <cell r="G3313">
            <v>9892</v>
          </cell>
        </row>
        <row r="3314">
          <cell r="A3314" t="str">
            <v>21VHE05</v>
          </cell>
          <cell r="B3314" t="str">
            <v>VHE05</v>
          </cell>
          <cell r="C3314">
            <v>21</v>
          </cell>
          <cell r="D3314">
            <v>10.39</v>
          </cell>
          <cell r="E3314">
            <v>12489</v>
          </cell>
          <cell r="F3314">
            <v>10720</v>
          </cell>
          <cell r="G3314">
            <v>9915</v>
          </cell>
        </row>
        <row r="3315">
          <cell r="A3315" t="str">
            <v>22VHE05</v>
          </cell>
          <cell r="B3315" t="str">
            <v>VHE05</v>
          </cell>
          <cell r="C3315">
            <v>22</v>
          </cell>
          <cell r="D3315">
            <v>10.31</v>
          </cell>
          <cell r="E3315">
            <v>12543</v>
          </cell>
          <cell r="F3315">
            <v>10760</v>
          </cell>
          <cell r="G3315">
            <v>9943</v>
          </cell>
        </row>
        <row r="3316">
          <cell r="A3316" t="str">
            <v>23VHE05</v>
          </cell>
          <cell r="B3316" t="str">
            <v>VHE05</v>
          </cell>
          <cell r="C3316">
            <v>23</v>
          </cell>
          <cell r="D3316">
            <v>10.23</v>
          </cell>
          <cell r="E3316">
            <v>12599</v>
          </cell>
          <cell r="F3316">
            <v>10800</v>
          </cell>
          <cell r="G3316">
            <v>9971</v>
          </cell>
        </row>
        <row r="3317">
          <cell r="A3317" t="str">
            <v>24VHE05</v>
          </cell>
          <cell r="B3317" t="str">
            <v>VHE05</v>
          </cell>
          <cell r="C3317">
            <v>24</v>
          </cell>
          <cell r="D3317">
            <v>10.15</v>
          </cell>
          <cell r="E3317">
            <v>12657</v>
          </cell>
          <cell r="F3317">
            <v>10840</v>
          </cell>
          <cell r="G3317">
            <v>9999</v>
          </cell>
        </row>
        <row r="3318">
          <cell r="A3318" t="str">
            <v>25VHE05</v>
          </cell>
          <cell r="B3318" t="str">
            <v>VHE05</v>
          </cell>
          <cell r="C3318">
            <v>25</v>
          </cell>
          <cell r="D3318">
            <v>10.07</v>
          </cell>
          <cell r="E3318">
            <v>12716</v>
          </cell>
          <cell r="F3318">
            <v>10881</v>
          </cell>
          <cell r="G3318">
            <v>10028</v>
          </cell>
        </row>
        <row r="3319">
          <cell r="A3319" t="str">
            <v>26VHE05</v>
          </cell>
          <cell r="B3319" t="str">
            <v>VHE05</v>
          </cell>
          <cell r="C3319">
            <v>26</v>
          </cell>
          <cell r="D3319">
            <v>9.98</v>
          </cell>
          <cell r="E3319">
            <v>12780</v>
          </cell>
          <cell r="F3319">
            <v>10924</v>
          </cell>
          <cell r="G3319">
            <v>10060</v>
          </cell>
        </row>
        <row r="3320">
          <cell r="A3320" t="str">
            <v>27VHE05</v>
          </cell>
          <cell r="B3320" t="str">
            <v>VHE05</v>
          </cell>
          <cell r="C3320">
            <v>27</v>
          </cell>
          <cell r="D3320">
            <v>9.8800000000000008</v>
          </cell>
          <cell r="E3320">
            <v>12862</v>
          </cell>
          <cell r="F3320">
            <v>10978</v>
          </cell>
          <cell r="G3320">
            <v>10101</v>
          </cell>
        </row>
        <row r="3321">
          <cell r="A3321" t="str">
            <v>28VHE05</v>
          </cell>
          <cell r="B3321" t="str">
            <v>VHE05</v>
          </cell>
          <cell r="C3321">
            <v>28</v>
          </cell>
          <cell r="D3321">
            <v>9.7899999999999991</v>
          </cell>
          <cell r="E3321">
            <v>12941</v>
          </cell>
          <cell r="F3321">
            <v>11032</v>
          </cell>
          <cell r="G3321">
            <v>10143</v>
          </cell>
        </row>
        <row r="3322">
          <cell r="A3322" t="str">
            <v>29VHE05</v>
          </cell>
          <cell r="B3322" t="str">
            <v>VHE05</v>
          </cell>
          <cell r="C3322">
            <v>29</v>
          </cell>
          <cell r="D3322">
            <v>9.69</v>
          </cell>
          <cell r="E3322">
            <v>13022</v>
          </cell>
          <cell r="F3322">
            <v>11087</v>
          </cell>
          <cell r="G3322">
            <v>10185</v>
          </cell>
        </row>
        <row r="3323">
          <cell r="A3323" t="str">
            <v>30VHE05</v>
          </cell>
          <cell r="B3323" t="str">
            <v>VHE05</v>
          </cell>
          <cell r="C3323">
            <v>30</v>
          </cell>
          <cell r="D3323">
            <v>9.59</v>
          </cell>
          <cell r="E3323">
            <v>13103</v>
          </cell>
          <cell r="F3323">
            <v>11142</v>
          </cell>
          <cell r="G3323">
            <v>10228</v>
          </cell>
        </row>
        <row r="3324">
          <cell r="A3324" t="str">
            <v>31VHE05</v>
          </cell>
          <cell r="B3324" t="str">
            <v>VHE05</v>
          </cell>
          <cell r="C3324">
            <v>31</v>
          </cell>
          <cell r="D3324">
            <v>9.49</v>
          </cell>
          <cell r="E3324">
            <v>13186</v>
          </cell>
          <cell r="F3324">
            <v>11199</v>
          </cell>
          <cell r="G3324">
            <v>10272</v>
          </cell>
        </row>
        <row r="3325">
          <cell r="A3325" t="str">
            <v>32VHE05</v>
          </cell>
          <cell r="B3325" t="str">
            <v>VHE05</v>
          </cell>
          <cell r="C3325">
            <v>32</v>
          </cell>
          <cell r="D3325">
            <v>9.39</v>
          </cell>
          <cell r="E3325">
            <v>13279</v>
          </cell>
          <cell r="F3325">
            <v>11263</v>
          </cell>
          <cell r="G3325">
            <v>10323</v>
          </cell>
        </row>
        <row r="3326">
          <cell r="A3326" t="str">
            <v>33VHE05</v>
          </cell>
          <cell r="B3326" t="str">
            <v>VHE05</v>
          </cell>
          <cell r="C3326">
            <v>33</v>
          </cell>
          <cell r="D3326">
            <v>9.2799999999999994</v>
          </cell>
          <cell r="E3326">
            <v>13375</v>
          </cell>
          <cell r="F3326">
            <v>11330</v>
          </cell>
          <cell r="G3326">
            <v>10377</v>
          </cell>
        </row>
        <row r="3327">
          <cell r="A3327" t="str">
            <v>34VHE05</v>
          </cell>
          <cell r="B3327" t="str">
            <v>VHE05</v>
          </cell>
          <cell r="C3327">
            <v>34</v>
          </cell>
          <cell r="D3327">
            <v>9.18</v>
          </cell>
          <cell r="E3327">
            <v>13472</v>
          </cell>
          <cell r="F3327">
            <v>11399</v>
          </cell>
          <cell r="G3327">
            <v>10433</v>
          </cell>
        </row>
        <row r="3328">
          <cell r="A3328" t="str">
            <v>35VHE05</v>
          </cell>
          <cell r="B3328" t="str">
            <v>VHE05</v>
          </cell>
          <cell r="C3328">
            <v>35</v>
          </cell>
          <cell r="D3328">
            <v>9.08</v>
          </cell>
          <cell r="E3328">
            <v>13568</v>
          </cell>
          <cell r="F3328">
            <v>11470</v>
          </cell>
          <cell r="G3328">
            <v>10487</v>
          </cell>
        </row>
        <row r="3329">
          <cell r="A3329" t="str">
            <v>1VHE06</v>
          </cell>
          <cell r="B3329" t="str">
            <v>VHE06</v>
          </cell>
          <cell r="C3329">
            <v>1</v>
          </cell>
          <cell r="D3329">
            <v>11.4</v>
          </cell>
          <cell r="E3329">
            <v>12110</v>
          </cell>
          <cell r="F3329">
            <v>10446</v>
          </cell>
          <cell r="G3329">
            <v>9744</v>
          </cell>
        </row>
        <row r="3330">
          <cell r="A3330" t="str">
            <v>2VHE06</v>
          </cell>
          <cell r="B3330" t="str">
            <v>VHE06</v>
          </cell>
          <cell r="C3330">
            <v>2</v>
          </cell>
          <cell r="D3330">
            <v>11.36</v>
          </cell>
          <cell r="E3330">
            <v>12118</v>
          </cell>
          <cell r="F3330">
            <v>10451</v>
          </cell>
          <cell r="G3330">
            <v>9746</v>
          </cell>
        </row>
        <row r="3331">
          <cell r="A3331" t="str">
            <v>3VHE06</v>
          </cell>
          <cell r="B3331" t="str">
            <v>VHE06</v>
          </cell>
          <cell r="C3331">
            <v>3</v>
          </cell>
          <cell r="D3331">
            <v>11.31</v>
          </cell>
          <cell r="E3331">
            <v>12126</v>
          </cell>
          <cell r="F3331">
            <v>10457</v>
          </cell>
          <cell r="G3331">
            <v>9749</v>
          </cell>
        </row>
        <row r="3332">
          <cell r="A3332" t="str">
            <v>4VHE06</v>
          </cell>
          <cell r="B3332" t="str">
            <v>VHE06</v>
          </cell>
          <cell r="C3332">
            <v>4</v>
          </cell>
          <cell r="D3332">
            <v>11.27</v>
          </cell>
          <cell r="E3332">
            <v>12134</v>
          </cell>
          <cell r="F3332">
            <v>10462</v>
          </cell>
          <cell r="G3332">
            <v>9751</v>
          </cell>
        </row>
        <row r="3333">
          <cell r="A3333" t="str">
            <v>5VHE06</v>
          </cell>
          <cell r="B3333" t="str">
            <v>VHE06</v>
          </cell>
          <cell r="C3333">
            <v>5</v>
          </cell>
          <cell r="D3333">
            <v>11.22</v>
          </cell>
          <cell r="E3333">
            <v>12145</v>
          </cell>
          <cell r="F3333">
            <v>10469</v>
          </cell>
          <cell r="G3333">
            <v>9755</v>
          </cell>
        </row>
        <row r="3334">
          <cell r="A3334" t="str">
            <v>6VHE06</v>
          </cell>
          <cell r="B3334" t="str">
            <v>VHE06</v>
          </cell>
          <cell r="C3334">
            <v>6</v>
          </cell>
          <cell r="D3334">
            <v>11.18</v>
          </cell>
          <cell r="E3334">
            <v>12156</v>
          </cell>
          <cell r="F3334">
            <v>10477</v>
          </cell>
          <cell r="G3334">
            <v>9759</v>
          </cell>
        </row>
        <row r="3335">
          <cell r="A3335" t="str">
            <v>7VHE06</v>
          </cell>
          <cell r="B3335" t="str">
            <v>VHE06</v>
          </cell>
          <cell r="C3335">
            <v>7</v>
          </cell>
          <cell r="D3335">
            <v>11.13</v>
          </cell>
          <cell r="E3335">
            <v>12167</v>
          </cell>
          <cell r="F3335">
            <v>10485</v>
          </cell>
          <cell r="G3335">
            <v>9763</v>
          </cell>
        </row>
        <row r="3336">
          <cell r="A3336" t="str">
            <v>8VHE06</v>
          </cell>
          <cell r="B3336" t="str">
            <v>VHE06</v>
          </cell>
          <cell r="C3336">
            <v>8</v>
          </cell>
          <cell r="D3336">
            <v>11.08</v>
          </cell>
          <cell r="E3336">
            <v>12177</v>
          </cell>
          <cell r="F3336">
            <v>10492</v>
          </cell>
          <cell r="G3336">
            <v>9767</v>
          </cell>
        </row>
        <row r="3337">
          <cell r="A3337" t="str">
            <v>9VHE06</v>
          </cell>
          <cell r="B3337" t="str">
            <v>VHE06</v>
          </cell>
          <cell r="C3337">
            <v>9</v>
          </cell>
          <cell r="D3337">
            <v>11.04</v>
          </cell>
          <cell r="E3337">
            <v>12188</v>
          </cell>
          <cell r="F3337">
            <v>10499</v>
          </cell>
          <cell r="G3337">
            <v>9770</v>
          </cell>
        </row>
        <row r="3338">
          <cell r="A3338" t="str">
            <v>10VHE06</v>
          </cell>
          <cell r="B3338" t="str">
            <v>VHE06</v>
          </cell>
          <cell r="C3338">
            <v>10</v>
          </cell>
          <cell r="D3338">
            <v>10.99</v>
          </cell>
          <cell r="E3338">
            <v>12201</v>
          </cell>
          <cell r="F3338">
            <v>10510</v>
          </cell>
          <cell r="G3338">
            <v>9776</v>
          </cell>
        </row>
        <row r="3339">
          <cell r="A3339" t="str">
            <v>11VHE06</v>
          </cell>
          <cell r="B3339" t="str">
            <v>VHE06</v>
          </cell>
          <cell r="C3339">
            <v>11</v>
          </cell>
          <cell r="D3339">
            <v>10.95</v>
          </cell>
          <cell r="E3339">
            <v>12218</v>
          </cell>
          <cell r="F3339">
            <v>10522</v>
          </cell>
          <cell r="G3339">
            <v>9783</v>
          </cell>
        </row>
        <row r="3340">
          <cell r="A3340" t="str">
            <v>12VHE06</v>
          </cell>
          <cell r="B3340" t="str">
            <v>VHE06</v>
          </cell>
          <cell r="C3340">
            <v>12</v>
          </cell>
          <cell r="D3340">
            <v>10.9</v>
          </cell>
          <cell r="E3340">
            <v>12236</v>
          </cell>
          <cell r="F3340">
            <v>10535</v>
          </cell>
          <cell r="G3340">
            <v>9791</v>
          </cell>
        </row>
        <row r="3341">
          <cell r="A3341" t="str">
            <v>13VHE06</v>
          </cell>
          <cell r="B3341" t="str">
            <v>VHE06</v>
          </cell>
          <cell r="C3341">
            <v>13</v>
          </cell>
          <cell r="D3341">
            <v>10.85</v>
          </cell>
          <cell r="E3341">
            <v>12253</v>
          </cell>
          <cell r="F3341">
            <v>10548</v>
          </cell>
          <cell r="G3341">
            <v>9799</v>
          </cell>
        </row>
        <row r="3342">
          <cell r="A3342" t="str">
            <v>14VHE06</v>
          </cell>
          <cell r="B3342" t="str">
            <v>VHE06</v>
          </cell>
          <cell r="C3342">
            <v>14</v>
          </cell>
          <cell r="D3342">
            <v>10.8</v>
          </cell>
          <cell r="E3342">
            <v>12270</v>
          </cell>
          <cell r="F3342">
            <v>10561</v>
          </cell>
          <cell r="G3342">
            <v>9807</v>
          </cell>
        </row>
        <row r="3343">
          <cell r="A3343" t="str">
            <v>15VHE06</v>
          </cell>
          <cell r="B3343" t="str">
            <v>VHE06</v>
          </cell>
          <cell r="C3343">
            <v>15</v>
          </cell>
          <cell r="D3343">
            <v>10.75</v>
          </cell>
          <cell r="E3343">
            <v>12289</v>
          </cell>
          <cell r="F3343">
            <v>10575</v>
          </cell>
          <cell r="G3343">
            <v>9815</v>
          </cell>
        </row>
        <row r="3344">
          <cell r="A3344" t="str">
            <v>16VHE06</v>
          </cell>
          <cell r="B3344" t="str">
            <v>VHE06</v>
          </cell>
          <cell r="C3344">
            <v>16</v>
          </cell>
          <cell r="D3344">
            <v>10.69</v>
          </cell>
          <cell r="E3344">
            <v>12319</v>
          </cell>
          <cell r="F3344">
            <v>10597</v>
          </cell>
          <cell r="G3344">
            <v>9831</v>
          </cell>
        </row>
        <row r="3345">
          <cell r="A3345" t="str">
            <v>17VHE06</v>
          </cell>
          <cell r="B3345" t="str">
            <v>VHE06</v>
          </cell>
          <cell r="C3345">
            <v>17</v>
          </cell>
          <cell r="D3345">
            <v>10.64</v>
          </cell>
          <cell r="E3345">
            <v>12350</v>
          </cell>
          <cell r="F3345">
            <v>10619</v>
          </cell>
          <cell r="G3345">
            <v>9846</v>
          </cell>
        </row>
        <row r="3346">
          <cell r="A3346" t="str">
            <v>18VHE06</v>
          </cell>
          <cell r="B3346" t="str">
            <v>VHE06</v>
          </cell>
          <cell r="C3346">
            <v>18</v>
          </cell>
          <cell r="D3346">
            <v>10.58</v>
          </cell>
          <cell r="E3346">
            <v>12381</v>
          </cell>
          <cell r="F3346">
            <v>10642</v>
          </cell>
          <cell r="G3346">
            <v>9861</v>
          </cell>
        </row>
        <row r="3347">
          <cell r="A3347" t="str">
            <v>19VHE06</v>
          </cell>
          <cell r="B3347" t="str">
            <v>VHE06</v>
          </cell>
          <cell r="C3347">
            <v>19</v>
          </cell>
          <cell r="D3347">
            <v>10.52</v>
          </cell>
          <cell r="E3347">
            <v>12412</v>
          </cell>
          <cell r="F3347">
            <v>10664</v>
          </cell>
          <cell r="G3347">
            <v>9877</v>
          </cell>
        </row>
        <row r="3348">
          <cell r="A3348" t="str">
            <v>20VHE06</v>
          </cell>
          <cell r="B3348" t="str">
            <v>VHE06</v>
          </cell>
          <cell r="C3348">
            <v>20</v>
          </cell>
          <cell r="D3348">
            <v>10.46</v>
          </cell>
          <cell r="E3348">
            <v>12443</v>
          </cell>
          <cell r="F3348">
            <v>10687</v>
          </cell>
          <cell r="G3348">
            <v>9892</v>
          </cell>
        </row>
        <row r="3349">
          <cell r="A3349" t="str">
            <v>21VHE06</v>
          </cell>
          <cell r="B3349" t="str">
            <v>VHE06</v>
          </cell>
          <cell r="C3349">
            <v>21</v>
          </cell>
          <cell r="D3349">
            <v>10.39</v>
          </cell>
          <cell r="E3349">
            <v>12489</v>
          </cell>
          <cell r="F3349">
            <v>10720</v>
          </cell>
          <cell r="G3349">
            <v>9915</v>
          </cell>
        </row>
        <row r="3350">
          <cell r="A3350" t="str">
            <v>22VHE06</v>
          </cell>
          <cell r="B3350" t="str">
            <v>VHE06</v>
          </cell>
          <cell r="C3350">
            <v>22</v>
          </cell>
          <cell r="D3350">
            <v>10.31</v>
          </cell>
          <cell r="E3350">
            <v>12543</v>
          </cell>
          <cell r="F3350">
            <v>10760</v>
          </cell>
          <cell r="G3350">
            <v>9943</v>
          </cell>
        </row>
        <row r="3351">
          <cell r="A3351" t="str">
            <v>23VHE06</v>
          </cell>
          <cell r="B3351" t="str">
            <v>VHE06</v>
          </cell>
          <cell r="C3351">
            <v>23</v>
          </cell>
          <cell r="D3351">
            <v>10.23</v>
          </cell>
          <cell r="E3351">
            <v>12599</v>
          </cell>
          <cell r="F3351">
            <v>10800</v>
          </cell>
          <cell r="G3351">
            <v>9971</v>
          </cell>
        </row>
        <row r="3352">
          <cell r="A3352" t="str">
            <v>24VHE06</v>
          </cell>
          <cell r="B3352" t="str">
            <v>VHE06</v>
          </cell>
          <cell r="C3352">
            <v>24</v>
          </cell>
          <cell r="D3352">
            <v>10.15</v>
          </cell>
          <cell r="E3352">
            <v>12657</v>
          </cell>
          <cell r="F3352">
            <v>10840</v>
          </cell>
          <cell r="G3352">
            <v>9999</v>
          </cell>
        </row>
        <row r="3353">
          <cell r="A3353" t="str">
            <v>25VHE06</v>
          </cell>
          <cell r="B3353" t="str">
            <v>VHE06</v>
          </cell>
          <cell r="C3353">
            <v>25</v>
          </cell>
          <cell r="D3353">
            <v>10.07</v>
          </cell>
          <cell r="E3353">
            <v>12716</v>
          </cell>
          <cell r="F3353">
            <v>10881</v>
          </cell>
          <cell r="G3353">
            <v>10028</v>
          </cell>
        </row>
        <row r="3354">
          <cell r="A3354" t="str">
            <v>26VHE06</v>
          </cell>
          <cell r="B3354" t="str">
            <v>VHE06</v>
          </cell>
          <cell r="C3354">
            <v>26</v>
          </cell>
          <cell r="D3354">
            <v>9.98</v>
          </cell>
          <cell r="E3354">
            <v>12780</v>
          </cell>
          <cell r="F3354">
            <v>10924</v>
          </cell>
          <cell r="G3354">
            <v>10060</v>
          </cell>
        </row>
        <row r="3355">
          <cell r="A3355" t="str">
            <v>27VHE06</v>
          </cell>
          <cell r="B3355" t="str">
            <v>VHE06</v>
          </cell>
          <cell r="C3355">
            <v>27</v>
          </cell>
          <cell r="D3355">
            <v>9.8800000000000008</v>
          </cell>
          <cell r="E3355">
            <v>12862</v>
          </cell>
          <cell r="F3355">
            <v>10978</v>
          </cell>
          <cell r="G3355">
            <v>10101</v>
          </cell>
        </row>
        <row r="3356">
          <cell r="A3356" t="str">
            <v>28VHE06</v>
          </cell>
          <cell r="B3356" t="str">
            <v>VHE06</v>
          </cell>
          <cell r="C3356">
            <v>28</v>
          </cell>
          <cell r="D3356">
            <v>9.7899999999999991</v>
          </cell>
          <cell r="E3356">
            <v>12941</v>
          </cell>
          <cell r="F3356">
            <v>11032</v>
          </cell>
          <cell r="G3356">
            <v>10143</v>
          </cell>
        </row>
        <row r="3357">
          <cell r="A3357" t="str">
            <v>29VHE06</v>
          </cell>
          <cell r="B3357" t="str">
            <v>VHE06</v>
          </cell>
          <cell r="C3357">
            <v>29</v>
          </cell>
          <cell r="D3357">
            <v>9.69</v>
          </cell>
          <cell r="E3357">
            <v>13022</v>
          </cell>
          <cell r="F3357">
            <v>11087</v>
          </cell>
          <cell r="G3357">
            <v>10185</v>
          </cell>
        </row>
        <row r="3358">
          <cell r="A3358" t="str">
            <v>30VHE06</v>
          </cell>
          <cell r="B3358" t="str">
            <v>VHE06</v>
          </cell>
          <cell r="C3358">
            <v>30</v>
          </cell>
          <cell r="D3358">
            <v>9.59</v>
          </cell>
          <cell r="E3358">
            <v>13103</v>
          </cell>
          <cell r="F3358">
            <v>11142</v>
          </cell>
          <cell r="G3358">
            <v>10228</v>
          </cell>
        </row>
        <row r="3359">
          <cell r="A3359" t="str">
            <v>31VHE06</v>
          </cell>
          <cell r="B3359" t="str">
            <v>VHE06</v>
          </cell>
          <cell r="C3359">
            <v>31</v>
          </cell>
          <cell r="D3359">
            <v>9.49</v>
          </cell>
          <cell r="E3359">
            <v>13186</v>
          </cell>
          <cell r="F3359">
            <v>11199</v>
          </cell>
          <cell r="G3359">
            <v>10272</v>
          </cell>
        </row>
        <row r="3360">
          <cell r="A3360" t="str">
            <v>32VHE06</v>
          </cell>
          <cell r="B3360" t="str">
            <v>VHE06</v>
          </cell>
          <cell r="C3360">
            <v>32</v>
          </cell>
          <cell r="D3360">
            <v>9.39</v>
          </cell>
          <cell r="E3360">
            <v>13279</v>
          </cell>
          <cell r="F3360">
            <v>11263</v>
          </cell>
          <cell r="G3360">
            <v>10323</v>
          </cell>
        </row>
        <row r="3361">
          <cell r="A3361" t="str">
            <v>33VHE06</v>
          </cell>
          <cell r="B3361" t="str">
            <v>VHE06</v>
          </cell>
          <cell r="C3361">
            <v>33</v>
          </cell>
          <cell r="D3361">
            <v>9.2799999999999994</v>
          </cell>
          <cell r="E3361">
            <v>13375</v>
          </cell>
          <cell r="F3361">
            <v>11330</v>
          </cell>
          <cell r="G3361">
            <v>10377</v>
          </cell>
        </row>
        <row r="3362">
          <cell r="A3362" t="str">
            <v>34VHE06</v>
          </cell>
          <cell r="B3362" t="str">
            <v>VHE06</v>
          </cell>
          <cell r="C3362">
            <v>34</v>
          </cell>
          <cell r="D3362">
            <v>9.18</v>
          </cell>
          <cell r="E3362">
            <v>13472</v>
          </cell>
          <cell r="F3362">
            <v>11399</v>
          </cell>
          <cell r="G3362">
            <v>10433</v>
          </cell>
        </row>
        <row r="3363">
          <cell r="A3363" t="str">
            <v>35VHE06</v>
          </cell>
          <cell r="B3363" t="str">
            <v>VHE06</v>
          </cell>
          <cell r="C3363">
            <v>35</v>
          </cell>
          <cell r="D3363">
            <v>9.08</v>
          </cell>
          <cell r="E3363">
            <v>13568</v>
          </cell>
          <cell r="F3363">
            <v>11470</v>
          </cell>
          <cell r="G3363">
            <v>10487</v>
          </cell>
        </row>
        <row r="3364">
          <cell r="A3364" t="str">
            <v>1VHE07</v>
          </cell>
          <cell r="B3364" t="str">
            <v>VHE07</v>
          </cell>
          <cell r="C3364">
            <v>1</v>
          </cell>
          <cell r="D3364">
            <v>11.4</v>
          </cell>
          <cell r="E3364">
            <v>12110</v>
          </cell>
          <cell r="F3364">
            <v>10446</v>
          </cell>
          <cell r="G3364">
            <v>9744</v>
          </cell>
        </row>
        <row r="3365">
          <cell r="A3365" t="str">
            <v>2VHE07</v>
          </cell>
          <cell r="B3365" t="str">
            <v>VHE07</v>
          </cell>
          <cell r="C3365">
            <v>2</v>
          </cell>
          <cell r="D3365">
            <v>11.36</v>
          </cell>
          <cell r="E3365">
            <v>12118</v>
          </cell>
          <cell r="F3365">
            <v>10451</v>
          </cell>
          <cell r="G3365">
            <v>9746</v>
          </cell>
        </row>
        <row r="3366">
          <cell r="A3366" t="str">
            <v>3VHE07</v>
          </cell>
          <cell r="B3366" t="str">
            <v>VHE07</v>
          </cell>
          <cell r="C3366">
            <v>3</v>
          </cell>
          <cell r="D3366">
            <v>11.31</v>
          </cell>
          <cell r="E3366">
            <v>12126</v>
          </cell>
          <cell r="F3366">
            <v>10457</v>
          </cell>
          <cell r="G3366">
            <v>9749</v>
          </cell>
        </row>
        <row r="3367">
          <cell r="A3367" t="str">
            <v>4VHE07</v>
          </cell>
          <cell r="B3367" t="str">
            <v>VHE07</v>
          </cell>
          <cell r="C3367">
            <v>4</v>
          </cell>
          <cell r="D3367">
            <v>11.27</v>
          </cell>
          <cell r="E3367">
            <v>12134</v>
          </cell>
          <cell r="F3367">
            <v>10462</v>
          </cell>
          <cell r="G3367">
            <v>9751</v>
          </cell>
        </row>
        <row r="3368">
          <cell r="A3368" t="str">
            <v>5VHE07</v>
          </cell>
          <cell r="B3368" t="str">
            <v>VHE07</v>
          </cell>
          <cell r="C3368">
            <v>5</v>
          </cell>
          <cell r="D3368">
            <v>11.22</v>
          </cell>
          <cell r="E3368">
            <v>12145</v>
          </cell>
          <cell r="F3368">
            <v>10469</v>
          </cell>
          <cell r="G3368">
            <v>9755</v>
          </cell>
        </row>
        <row r="3369">
          <cell r="A3369" t="str">
            <v>6VHE07</v>
          </cell>
          <cell r="B3369" t="str">
            <v>VHE07</v>
          </cell>
          <cell r="C3369">
            <v>6</v>
          </cell>
          <cell r="D3369">
            <v>11.18</v>
          </cell>
          <cell r="E3369">
            <v>12156</v>
          </cell>
          <cell r="F3369">
            <v>10477</v>
          </cell>
          <cell r="G3369">
            <v>9759</v>
          </cell>
        </row>
        <row r="3370">
          <cell r="A3370" t="str">
            <v>7VHE07</v>
          </cell>
          <cell r="B3370" t="str">
            <v>VHE07</v>
          </cell>
          <cell r="C3370">
            <v>7</v>
          </cell>
          <cell r="D3370">
            <v>11.13</v>
          </cell>
          <cell r="E3370">
            <v>12167</v>
          </cell>
          <cell r="F3370">
            <v>10485</v>
          </cell>
          <cell r="G3370">
            <v>9763</v>
          </cell>
        </row>
        <row r="3371">
          <cell r="A3371" t="str">
            <v>8VHE07</v>
          </cell>
          <cell r="B3371" t="str">
            <v>VHE07</v>
          </cell>
          <cell r="C3371">
            <v>8</v>
          </cell>
          <cell r="D3371">
            <v>11.08</v>
          </cell>
          <cell r="E3371">
            <v>12177</v>
          </cell>
          <cell r="F3371">
            <v>10492</v>
          </cell>
          <cell r="G3371">
            <v>9767</v>
          </cell>
        </row>
        <row r="3372">
          <cell r="A3372" t="str">
            <v>9VHE07</v>
          </cell>
          <cell r="B3372" t="str">
            <v>VHE07</v>
          </cell>
          <cell r="C3372">
            <v>9</v>
          </cell>
          <cell r="D3372">
            <v>11.04</v>
          </cell>
          <cell r="E3372">
            <v>12188</v>
          </cell>
          <cell r="F3372">
            <v>10499</v>
          </cell>
          <cell r="G3372">
            <v>9770</v>
          </cell>
        </row>
        <row r="3373">
          <cell r="A3373" t="str">
            <v>10VHE07</v>
          </cell>
          <cell r="B3373" t="str">
            <v>VHE07</v>
          </cell>
          <cell r="C3373">
            <v>10</v>
          </cell>
          <cell r="D3373">
            <v>10.99</v>
          </cell>
          <cell r="E3373">
            <v>12201</v>
          </cell>
          <cell r="F3373">
            <v>10510</v>
          </cell>
          <cell r="G3373">
            <v>9776</v>
          </cell>
        </row>
        <row r="3374">
          <cell r="A3374" t="str">
            <v>11VHE07</v>
          </cell>
          <cell r="B3374" t="str">
            <v>VHE07</v>
          </cell>
          <cell r="C3374">
            <v>11</v>
          </cell>
          <cell r="D3374">
            <v>10.95</v>
          </cell>
          <cell r="E3374">
            <v>12218</v>
          </cell>
          <cell r="F3374">
            <v>10522</v>
          </cell>
          <cell r="G3374">
            <v>9783</v>
          </cell>
        </row>
        <row r="3375">
          <cell r="A3375" t="str">
            <v>12VHE07</v>
          </cell>
          <cell r="B3375" t="str">
            <v>VHE07</v>
          </cell>
          <cell r="C3375">
            <v>12</v>
          </cell>
          <cell r="D3375">
            <v>10.9</v>
          </cell>
          <cell r="E3375">
            <v>12236</v>
          </cell>
          <cell r="F3375">
            <v>10535</v>
          </cell>
          <cell r="G3375">
            <v>9791</v>
          </cell>
        </row>
        <row r="3376">
          <cell r="A3376" t="str">
            <v>13VHE07</v>
          </cell>
          <cell r="B3376" t="str">
            <v>VHE07</v>
          </cell>
          <cell r="C3376">
            <v>13</v>
          </cell>
          <cell r="D3376">
            <v>10.85</v>
          </cell>
          <cell r="E3376">
            <v>12253</v>
          </cell>
          <cell r="F3376">
            <v>10548</v>
          </cell>
          <cell r="G3376">
            <v>9799</v>
          </cell>
        </row>
        <row r="3377">
          <cell r="A3377" t="str">
            <v>14VHE07</v>
          </cell>
          <cell r="B3377" t="str">
            <v>VHE07</v>
          </cell>
          <cell r="C3377">
            <v>14</v>
          </cell>
          <cell r="D3377">
            <v>10.8</v>
          </cell>
          <cell r="E3377">
            <v>12270</v>
          </cell>
          <cell r="F3377">
            <v>10561</v>
          </cell>
          <cell r="G3377">
            <v>9807</v>
          </cell>
        </row>
        <row r="3378">
          <cell r="A3378" t="str">
            <v>15VHE07</v>
          </cell>
          <cell r="B3378" t="str">
            <v>VHE07</v>
          </cell>
          <cell r="C3378">
            <v>15</v>
          </cell>
          <cell r="D3378">
            <v>10.75</v>
          </cell>
          <cell r="E3378">
            <v>12289</v>
          </cell>
          <cell r="F3378">
            <v>10575</v>
          </cell>
          <cell r="G3378">
            <v>9815</v>
          </cell>
        </row>
        <row r="3379">
          <cell r="A3379" t="str">
            <v>16VHE07</v>
          </cell>
          <cell r="B3379" t="str">
            <v>VHE07</v>
          </cell>
          <cell r="C3379">
            <v>16</v>
          </cell>
          <cell r="D3379">
            <v>10.69</v>
          </cell>
          <cell r="E3379">
            <v>12319</v>
          </cell>
          <cell r="F3379">
            <v>10597</v>
          </cell>
          <cell r="G3379">
            <v>9831</v>
          </cell>
        </row>
        <row r="3380">
          <cell r="A3380" t="str">
            <v>17VHE07</v>
          </cell>
          <cell r="B3380" t="str">
            <v>VHE07</v>
          </cell>
          <cell r="C3380">
            <v>17</v>
          </cell>
          <cell r="D3380">
            <v>10.64</v>
          </cell>
          <cell r="E3380">
            <v>12350</v>
          </cell>
          <cell r="F3380">
            <v>10619</v>
          </cell>
          <cell r="G3380">
            <v>9846</v>
          </cell>
        </row>
        <row r="3381">
          <cell r="A3381" t="str">
            <v>18VHE07</v>
          </cell>
          <cell r="B3381" t="str">
            <v>VHE07</v>
          </cell>
          <cell r="C3381">
            <v>18</v>
          </cell>
          <cell r="D3381">
            <v>10.58</v>
          </cell>
          <cell r="E3381">
            <v>12381</v>
          </cell>
          <cell r="F3381">
            <v>10642</v>
          </cell>
          <cell r="G3381">
            <v>9861</v>
          </cell>
        </row>
        <row r="3382">
          <cell r="A3382" t="str">
            <v>19VHE07</v>
          </cell>
          <cell r="B3382" t="str">
            <v>VHE07</v>
          </cell>
          <cell r="C3382">
            <v>19</v>
          </cell>
          <cell r="D3382">
            <v>10.52</v>
          </cell>
          <cell r="E3382">
            <v>12412</v>
          </cell>
          <cell r="F3382">
            <v>10664</v>
          </cell>
          <cell r="G3382">
            <v>9877</v>
          </cell>
        </row>
        <row r="3383">
          <cell r="A3383" t="str">
            <v>20VHE07</v>
          </cell>
          <cell r="B3383" t="str">
            <v>VHE07</v>
          </cell>
          <cell r="C3383">
            <v>20</v>
          </cell>
          <cell r="D3383">
            <v>10.46</v>
          </cell>
          <cell r="E3383">
            <v>12443</v>
          </cell>
          <cell r="F3383">
            <v>10687</v>
          </cell>
          <cell r="G3383">
            <v>9892</v>
          </cell>
        </row>
        <row r="3384">
          <cell r="A3384" t="str">
            <v>21VHE07</v>
          </cell>
          <cell r="B3384" t="str">
            <v>VHE07</v>
          </cell>
          <cell r="C3384">
            <v>21</v>
          </cell>
          <cell r="D3384">
            <v>10.39</v>
          </cell>
          <cell r="E3384">
            <v>12489</v>
          </cell>
          <cell r="F3384">
            <v>10720</v>
          </cell>
          <cell r="G3384">
            <v>9915</v>
          </cell>
        </row>
        <row r="3385">
          <cell r="A3385" t="str">
            <v>22VHE07</v>
          </cell>
          <cell r="B3385" t="str">
            <v>VHE07</v>
          </cell>
          <cell r="C3385">
            <v>22</v>
          </cell>
          <cell r="D3385">
            <v>10.31</v>
          </cell>
          <cell r="E3385">
            <v>12543</v>
          </cell>
          <cell r="F3385">
            <v>10760</v>
          </cell>
          <cell r="G3385">
            <v>9943</v>
          </cell>
        </row>
        <row r="3386">
          <cell r="A3386" t="str">
            <v>23VHE07</v>
          </cell>
          <cell r="B3386" t="str">
            <v>VHE07</v>
          </cell>
          <cell r="C3386">
            <v>23</v>
          </cell>
          <cell r="D3386">
            <v>10.23</v>
          </cell>
          <cell r="E3386">
            <v>12599</v>
          </cell>
          <cell r="F3386">
            <v>10800</v>
          </cell>
          <cell r="G3386">
            <v>9971</v>
          </cell>
        </row>
        <row r="3387">
          <cell r="A3387" t="str">
            <v>24VHE07</v>
          </cell>
          <cell r="B3387" t="str">
            <v>VHE07</v>
          </cell>
          <cell r="C3387">
            <v>24</v>
          </cell>
          <cell r="D3387">
            <v>10.15</v>
          </cell>
          <cell r="E3387">
            <v>12657</v>
          </cell>
          <cell r="F3387">
            <v>10840</v>
          </cell>
          <cell r="G3387">
            <v>9999</v>
          </cell>
        </row>
        <row r="3388">
          <cell r="A3388" t="str">
            <v>25VHE07</v>
          </cell>
          <cell r="B3388" t="str">
            <v>VHE07</v>
          </cell>
          <cell r="C3388">
            <v>25</v>
          </cell>
          <cell r="D3388">
            <v>10.07</v>
          </cell>
          <cell r="E3388">
            <v>12716</v>
          </cell>
          <cell r="F3388">
            <v>10881</v>
          </cell>
          <cell r="G3388">
            <v>10028</v>
          </cell>
        </row>
        <row r="3389">
          <cell r="A3389" t="str">
            <v>26VHE07</v>
          </cell>
          <cell r="B3389" t="str">
            <v>VHE07</v>
          </cell>
          <cell r="C3389">
            <v>26</v>
          </cell>
          <cell r="D3389">
            <v>9.98</v>
          </cell>
          <cell r="E3389">
            <v>12780</v>
          </cell>
          <cell r="F3389">
            <v>10924</v>
          </cell>
          <cell r="G3389">
            <v>10060</v>
          </cell>
        </row>
        <row r="3390">
          <cell r="A3390" t="str">
            <v>27VHE07</v>
          </cell>
          <cell r="B3390" t="str">
            <v>VHE07</v>
          </cell>
          <cell r="C3390">
            <v>27</v>
          </cell>
          <cell r="D3390">
            <v>9.8800000000000008</v>
          </cell>
          <cell r="E3390">
            <v>12862</v>
          </cell>
          <cell r="F3390">
            <v>10978</v>
          </cell>
          <cell r="G3390">
            <v>10101</v>
          </cell>
        </row>
        <row r="3391">
          <cell r="A3391" t="str">
            <v>28VHE07</v>
          </cell>
          <cell r="B3391" t="str">
            <v>VHE07</v>
          </cell>
          <cell r="C3391">
            <v>28</v>
          </cell>
          <cell r="D3391">
            <v>9.7899999999999991</v>
          </cell>
          <cell r="E3391">
            <v>12941</v>
          </cell>
          <cell r="F3391">
            <v>11032</v>
          </cell>
          <cell r="G3391">
            <v>10143</v>
          </cell>
        </row>
        <row r="3392">
          <cell r="A3392" t="str">
            <v>29VHE07</v>
          </cell>
          <cell r="B3392" t="str">
            <v>VHE07</v>
          </cell>
          <cell r="C3392">
            <v>29</v>
          </cell>
          <cell r="D3392">
            <v>9.69</v>
          </cell>
          <cell r="E3392">
            <v>13022</v>
          </cell>
          <cell r="F3392">
            <v>11087</v>
          </cell>
          <cell r="G3392">
            <v>10185</v>
          </cell>
        </row>
        <row r="3393">
          <cell r="A3393" t="str">
            <v>30VHE07</v>
          </cell>
          <cell r="B3393" t="str">
            <v>VHE07</v>
          </cell>
          <cell r="C3393">
            <v>30</v>
          </cell>
          <cell r="D3393">
            <v>9.59</v>
          </cell>
          <cell r="E3393">
            <v>13103</v>
          </cell>
          <cell r="F3393">
            <v>11142</v>
          </cell>
          <cell r="G3393">
            <v>10228</v>
          </cell>
        </row>
        <row r="3394">
          <cell r="A3394" t="str">
            <v>31VHE07</v>
          </cell>
          <cell r="B3394" t="str">
            <v>VHE07</v>
          </cell>
          <cell r="C3394">
            <v>31</v>
          </cell>
          <cell r="D3394">
            <v>9.49</v>
          </cell>
          <cell r="E3394">
            <v>13186</v>
          </cell>
          <cell r="F3394">
            <v>11199</v>
          </cell>
          <cell r="G3394">
            <v>10272</v>
          </cell>
        </row>
        <row r="3395">
          <cell r="A3395" t="str">
            <v>32VHE07</v>
          </cell>
          <cell r="B3395" t="str">
            <v>VHE07</v>
          </cell>
          <cell r="C3395">
            <v>32</v>
          </cell>
          <cell r="D3395">
            <v>9.39</v>
          </cell>
          <cell r="E3395">
            <v>13279</v>
          </cell>
          <cell r="F3395">
            <v>11263</v>
          </cell>
          <cell r="G3395">
            <v>10323</v>
          </cell>
        </row>
        <row r="3396">
          <cell r="A3396" t="str">
            <v>33VHE07</v>
          </cell>
          <cell r="B3396" t="str">
            <v>VHE07</v>
          </cell>
          <cell r="C3396">
            <v>33</v>
          </cell>
          <cell r="D3396">
            <v>9.2799999999999994</v>
          </cell>
          <cell r="E3396">
            <v>13375</v>
          </cell>
          <cell r="F3396">
            <v>11330</v>
          </cell>
          <cell r="G3396">
            <v>10377</v>
          </cell>
        </row>
        <row r="3397">
          <cell r="A3397" t="str">
            <v>34VHE07</v>
          </cell>
          <cell r="B3397" t="str">
            <v>VHE07</v>
          </cell>
          <cell r="C3397">
            <v>34</v>
          </cell>
          <cell r="D3397">
            <v>9.18</v>
          </cell>
          <cell r="E3397">
            <v>13472</v>
          </cell>
          <cell r="F3397">
            <v>11399</v>
          </cell>
          <cell r="G3397">
            <v>10433</v>
          </cell>
        </row>
        <row r="3398">
          <cell r="A3398" t="str">
            <v>35VHE07</v>
          </cell>
          <cell r="B3398" t="str">
            <v>VHE07</v>
          </cell>
          <cell r="C3398">
            <v>35</v>
          </cell>
          <cell r="D3398">
            <v>9.08</v>
          </cell>
          <cell r="E3398">
            <v>13568</v>
          </cell>
          <cell r="F3398">
            <v>11470</v>
          </cell>
          <cell r="G3398">
            <v>10487</v>
          </cell>
        </row>
        <row r="3399">
          <cell r="A3399" t="str">
            <v>1VHE08</v>
          </cell>
          <cell r="B3399" t="str">
            <v>VHE08</v>
          </cell>
          <cell r="C3399">
            <v>1</v>
          </cell>
          <cell r="D3399">
            <v>11.4</v>
          </cell>
          <cell r="E3399">
            <v>12110</v>
          </cell>
          <cell r="F3399">
            <v>10446</v>
          </cell>
          <cell r="G3399">
            <v>9744</v>
          </cell>
        </row>
        <row r="3400">
          <cell r="A3400" t="str">
            <v>2VHE08</v>
          </cell>
          <cell r="B3400" t="str">
            <v>VHE08</v>
          </cell>
          <cell r="C3400">
            <v>2</v>
          </cell>
          <cell r="D3400">
            <v>11.36</v>
          </cell>
          <cell r="E3400">
            <v>12118</v>
          </cell>
          <cell r="F3400">
            <v>10451</v>
          </cell>
          <cell r="G3400">
            <v>9746</v>
          </cell>
        </row>
        <row r="3401">
          <cell r="A3401" t="str">
            <v>3VHE08</v>
          </cell>
          <cell r="B3401" t="str">
            <v>VHE08</v>
          </cell>
          <cell r="C3401">
            <v>3</v>
          </cell>
          <cell r="D3401">
            <v>11.31</v>
          </cell>
          <cell r="E3401">
            <v>12126</v>
          </cell>
          <cell r="F3401">
            <v>10457</v>
          </cell>
          <cell r="G3401">
            <v>9749</v>
          </cell>
        </row>
        <row r="3402">
          <cell r="A3402" t="str">
            <v>4VHE08</v>
          </cell>
          <cell r="B3402" t="str">
            <v>VHE08</v>
          </cell>
          <cell r="C3402">
            <v>4</v>
          </cell>
          <cell r="D3402">
            <v>11.27</v>
          </cell>
          <cell r="E3402">
            <v>12134</v>
          </cell>
          <cell r="F3402">
            <v>10462</v>
          </cell>
          <cell r="G3402">
            <v>9751</v>
          </cell>
        </row>
        <row r="3403">
          <cell r="A3403" t="str">
            <v>5VHE08</v>
          </cell>
          <cell r="B3403" t="str">
            <v>VHE08</v>
          </cell>
          <cell r="C3403">
            <v>5</v>
          </cell>
          <cell r="D3403">
            <v>11.22</v>
          </cell>
          <cell r="E3403">
            <v>12145</v>
          </cell>
          <cell r="F3403">
            <v>10469</v>
          </cell>
          <cell r="G3403">
            <v>9755</v>
          </cell>
        </row>
        <row r="3404">
          <cell r="A3404" t="str">
            <v>6VHE08</v>
          </cell>
          <cell r="B3404" t="str">
            <v>VHE08</v>
          </cell>
          <cell r="C3404">
            <v>6</v>
          </cell>
          <cell r="D3404">
            <v>11.18</v>
          </cell>
          <cell r="E3404">
            <v>12156</v>
          </cell>
          <cell r="F3404">
            <v>10477</v>
          </cell>
          <cell r="G3404">
            <v>9759</v>
          </cell>
        </row>
        <row r="3405">
          <cell r="A3405" t="str">
            <v>7VHE08</v>
          </cell>
          <cell r="B3405" t="str">
            <v>VHE08</v>
          </cell>
          <cell r="C3405">
            <v>7</v>
          </cell>
          <cell r="D3405">
            <v>11.13</v>
          </cell>
          <cell r="E3405">
            <v>12167</v>
          </cell>
          <cell r="F3405">
            <v>10485</v>
          </cell>
          <cell r="G3405">
            <v>9763</v>
          </cell>
        </row>
        <row r="3406">
          <cell r="A3406" t="str">
            <v>8VHE08</v>
          </cell>
          <cell r="B3406" t="str">
            <v>VHE08</v>
          </cell>
          <cell r="C3406">
            <v>8</v>
          </cell>
          <cell r="D3406">
            <v>11.08</v>
          </cell>
          <cell r="E3406">
            <v>12177</v>
          </cell>
          <cell r="F3406">
            <v>10492</v>
          </cell>
          <cell r="G3406">
            <v>9767</v>
          </cell>
        </row>
        <row r="3407">
          <cell r="A3407" t="str">
            <v>9VHE08</v>
          </cell>
          <cell r="B3407" t="str">
            <v>VHE08</v>
          </cell>
          <cell r="C3407">
            <v>9</v>
          </cell>
          <cell r="D3407">
            <v>11.04</v>
          </cell>
          <cell r="E3407">
            <v>12188</v>
          </cell>
          <cell r="F3407">
            <v>10499</v>
          </cell>
          <cell r="G3407">
            <v>9770</v>
          </cell>
        </row>
        <row r="3408">
          <cell r="A3408" t="str">
            <v>10VHE08</v>
          </cell>
          <cell r="B3408" t="str">
            <v>VHE08</v>
          </cell>
          <cell r="C3408">
            <v>10</v>
          </cell>
          <cell r="D3408">
            <v>10.99</v>
          </cell>
          <cell r="E3408">
            <v>12201</v>
          </cell>
          <cell r="F3408">
            <v>10510</v>
          </cell>
          <cell r="G3408">
            <v>9776</v>
          </cell>
        </row>
        <row r="3409">
          <cell r="A3409" t="str">
            <v>11VHE08</v>
          </cell>
          <cell r="B3409" t="str">
            <v>VHE08</v>
          </cell>
          <cell r="C3409">
            <v>11</v>
          </cell>
          <cell r="D3409">
            <v>10.95</v>
          </cell>
          <cell r="E3409">
            <v>12218</v>
          </cell>
          <cell r="F3409">
            <v>10522</v>
          </cell>
          <cell r="G3409">
            <v>9783</v>
          </cell>
        </row>
        <row r="3410">
          <cell r="A3410" t="str">
            <v>12VHE08</v>
          </cell>
          <cell r="B3410" t="str">
            <v>VHE08</v>
          </cell>
          <cell r="C3410">
            <v>12</v>
          </cell>
          <cell r="D3410">
            <v>10.9</v>
          </cell>
          <cell r="E3410">
            <v>12236</v>
          </cell>
          <cell r="F3410">
            <v>10535</v>
          </cell>
          <cell r="G3410">
            <v>9791</v>
          </cell>
        </row>
        <row r="3411">
          <cell r="A3411" t="str">
            <v>13VHE08</v>
          </cell>
          <cell r="B3411" t="str">
            <v>VHE08</v>
          </cell>
          <cell r="C3411">
            <v>13</v>
          </cell>
          <cell r="D3411">
            <v>10.85</v>
          </cell>
          <cell r="E3411">
            <v>12253</v>
          </cell>
          <cell r="F3411">
            <v>10548</v>
          </cell>
          <cell r="G3411">
            <v>9799</v>
          </cell>
        </row>
        <row r="3412">
          <cell r="A3412" t="str">
            <v>14VHE08</v>
          </cell>
          <cell r="B3412" t="str">
            <v>VHE08</v>
          </cell>
          <cell r="C3412">
            <v>14</v>
          </cell>
          <cell r="D3412">
            <v>10.8</v>
          </cell>
          <cell r="E3412">
            <v>12270</v>
          </cell>
          <cell r="F3412">
            <v>10561</v>
          </cell>
          <cell r="G3412">
            <v>9807</v>
          </cell>
        </row>
        <row r="3413">
          <cell r="A3413" t="str">
            <v>15VHE08</v>
          </cell>
          <cell r="B3413" t="str">
            <v>VHE08</v>
          </cell>
          <cell r="C3413">
            <v>15</v>
          </cell>
          <cell r="D3413">
            <v>10.75</v>
          </cell>
          <cell r="E3413">
            <v>12289</v>
          </cell>
          <cell r="F3413">
            <v>10575</v>
          </cell>
          <cell r="G3413">
            <v>9815</v>
          </cell>
        </row>
        <row r="3414">
          <cell r="A3414" t="str">
            <v>16VHE08</v>
          </cell>
          <cell r="B3414" t="str">
            <v>VHE08</v>
          </cell>
          <cell r="C3414">
            <v>16</v>
          </cell>
          <cell r="D3414">
            <v>10.69</v>
          </cell>
          <cell r="E3414">
            <v>12319</v>
          </cell>
          <cell r="F3414">
            <v>10597</v>
          </cell>
          <cell r="G3414">
            <v>9831</v>
          </cell>
        </row>
        <row r="3415">
          <cell r="A3415" t="str">
            <v>17VHE08</v>
          </cell>
          <cell r="B3415" t="str">
            <v>VHE08</v>
          </cell>
          <cell r="C3415">
            <v>17</v>
          </cell>
          <cell r="D3415">
            <v>10.64</v>
          </cell>
          <cell r="E3415">
            <v>12350</v>
          </cell>
          <cell r="F3415">
            <v>10619</v>
          </cell>
          <cell r="G3415">
            <v>9846</v>
          </cell>
        </row>
        <row r="3416">
          <cell r="A3416" t="str">
            <v>18VHE08</v>
          </cell>
          <cell r="B3416" t="str">
            <v>VHE08</v>
          </cell>
          <cell r="C3416">
            <v>18</v>
          </cell>
          <cell r="D3416">
            <v>10.58</v>
          </cell>
          <cell r="E3416">
            <v>12381</v>
          </cell>
          <cell r="F3416">
            <v>10642</v>
          </cell>
          <cell r="G3416">
            <v>9861</v>
          </cell>
        </row>
        <row r="3417">
          <cell r="A3417" t="str">
            <v>19VHE08</v>
          </cell>
          <cell r="B3417" t="str">
            <v>VHE08</v>
          </cell>
          <cell r="C3417">
            <v>19</v>
          </cell>
          <cell r="D3417">
            <v>10.52</v>
          </cell>
          <cell r="E3417">
            <v>12412</v>
          </cell>
          <cell r="F3417">
            <v>10664</v>
          </cell>
          <cell r="G3417">
            <v>9877</v>
          </cell>
        </row>
        <row r="3418">
          <cell r="A3418" t="str">
            <v>20VHE08</v>
          </cell>
          <cell r="B3418" t="str">
            <v>VHE08</v>
          </cell>
          <cell r="C3418">
            <v>20</v>
          </cell>
          <cell r="D3418">
            <v>10.46</v>
          </cell>
          <cell r="E3418">
            <v>12443</v>
          </cell>
          <cell r="F3418">
            <v>10687</v>
          </cell>
          <cell r="G3418">
            <v>9892</v>
          </cell>
        </row>
        <row r="3419">
          <cell r="A3419" t="str">
            <v>21VHE08</v>
          </cell>
          <cell r="B3419" t="str">
            <v>VHE08</v>
          </cell>
          <cell r="C3419">
            <v>21</v>
          </cell>
          <cell r="D3419">
            <v>10.39</v>
          </cell>
          <cell r="E3419">
            <v>12489</v>
          </cell>
          <cell r="F3419">
            <v>10720</v>
          </cell>
          <cell r="G3419">
            <v>9915</v>
          </cell>
        </row>
        <row r="3420">
          <cell r="A3420" t="str">
            <v>22VHE08</v>
          </cell>
          <cell r="B3420" t="str">
            <v>VHE08</v>
          </cell>
          <cell r="C3420">
            <v>22</v>
          </cell>
          <cell r="D3420">
            <v>10.31</v>
          </cell>
          <cell r="E3420">
            <v>12543</v>
          </cell>
          <cell r="F3420">
            <v>10760</v>
          </cell>
          <cell r="G3420">
            <v>9943</v>
          </cell>
        </row>
        <row r="3421">
          <cell r="A3421" t="str">
            <v>23VHE08</v>
          </cell>
          <cell r="B3421" t="str">
            <v>VHE08</v>
          </cell>
          <cell r="C3421">
            <v>23</v>
          </cell>
          <cell r="D3421">
            <v>10.23</v>
          </cell>
          <cell r="E3421">
            <v>12599</v>
          </cell>
          <cell r="F3421">
            <v>10800</v>
          </cell>
          <cell r="G3421">
            <v>9971</v>
          </cell>
        </row>
        <row r="3422">
          <cell r="A3422" t="str">
            <v>24VHE08</v>
          </cell>
          <cell r="B3422" t="str">
            <v>VHE08</v>
          </cell>
          <cell r="C3422">
            <v>24</v>
          </cell>
          <cell r="D3422">
            <v>10.15</v>
          </cell>
          <cell r="E3422">
            <v>12657</v>
          </cell>
          <cell r="F3422">
            <v>10840</v>
          </cell>
          <cell r="G3422">
            <v>9999</v>
          </cell>
        </row>
        <row r="3423">
          <cell r="A3423" t="str">
            <v>25VHE08</v>
          </cell>
          <cell r="B3423" t="str">
            <v>VHE08</v>
          </cell>
          <cell r="C3423">
            <v>25</v>
          </cell>
          <cell r="D3423">
            <v>10.07</v>
          </cell>
          <cell r="E3423">
            <v>12716</v>
          </cell>
          <cell r="F3423">
            <v>10881</v>
          </cell>
          <cell r="G3423">
            <v>10028</v>
          </cell>
        </row>
        <row r="3424">
          <cell r="A3424" t="str">
            <v>26VHE08</v>
          </cell>
          <cell r="B3424" t="str">
            <v>VHE08</v>
          </cell>
          <cell r="C3424">
            <v>26</v>
          </cell>
          <cell r="D3424">
            <v>9.98</v>
          </cell>
          <cell r="E3424">
            <v>12780</v>
          </cell>
          <cell r="F3424">
            <v>10924</v>
          </cell>
          <cell r="G3424">
            <v>10060</v>
          </cell>
        </row>
        <row r="3425">
          <cell r="A3425" t="str">
            <v>27VHE08</v>
          </cell>
          <cell r="B3425" t="str">
            <v>VHE08</v>
          </cell>
          <cell r="C3425">
            <v>27</v>
          </cell>
          <cell r="D3425">
            <v>9.8800000000000008</v>
          </cell>
          <cell r="E3425">
            <v>12862</v>
          </cell>
          <cell r="F3425">
            <v>10978</v>
          </cell>
          <cell r="G3425">
            <v>10101</v>
          </cell>
        </row>
        <row r="3426">
          <cell r="A3426" t="str">
            <v>28VHE08</v>
          </cell>
          <cell r="B3426" t="str">
            <v>VHE08</v>
          </cell>
          <cell r="C3426">
            <v>28</v>
          </cell>
          <cell r="D3426">
            <v>9.7899999999999991</v>
          </cell>
          <cell r="E3426">
            <v>12941</v>
          </cell>
          <cell r="F3426">
            <v>11032</v>
          </cell>
          <cell r="G3426">
            <v>10143</v>
          </cell>
        </row>
        <row r="3427">
          <cell r="A3427" t="str">
            <v>29VHE08</v>
          </cell>
          <cell r="B3427" t="str">
            <v>VHE08</v>
          </cell>
          <cell r="C3427">
            <v>29</v>
          </cell>
          <cell r="D3427">
            <v>9.69</v>
          </cell>
          <cell r="E3427">
            <v>13022</v>
          </cell>
          <cell r="F3427">
            <v>11087</v>
          </cell>
          <cell r="G3427">
            <v>10185</v>
          </cell>
        </row>
        <row r="3428">
          <cell r="A3428" t="str">
            <v>30VHE08</v>
          </cell>
          <cell r="B3428" t="str">
            <v>VHE08</v>
          </cell>
          <cell r="C3428">
            <v>30</v>
          </cell>
          <cell r="D3428">
            <v>9.59</v>
          </cell>
          <cell r="E3428">
            <v>13103</v>
          </cell>
          <cell r="F3428">
            <v>11142</v>
          </cell>
          <cell r="G3428">
            <v>10228</v>
          </cell>
        </row>
        <row r="3429">
          <cell r="A3429" t="str">
            <v>31VHE08</v>
          </cell>
          <cell r="B3429" t="str">
            <v>VHE08</v>
          </cell>
          <cell r="C3429">
            <v>31</v>
          </cell>
          <cell r="D3429">
            <v>9.49</v>
          </cell>
          <cell r="E3429">
            <v>13186</v>
          </cell>
          <cell r="F3429">
            <v>11199</v>
          </cell>
          <cell r="G3429">
            <v>10272</v>
          </cell>
        </row>
        <row r="3430">
          <cell r="A3430" t="str">
            <v>32VHE08</v>
          </cell>
          <cell r="B3430" t="str">
            <v>VHE08</v>
          </cell>
          <cell r="C3430">
            <v>32</v>
          </cell>
          <cell r="D3430">
            <v>9.39</v>
          </cell>
          <cell r="E3430">
            <v>13279</v>
          </cell>
          <cell r="F3430">
            <v>11263</v>
          </cell>
          <cell r="G3430">
            <v>10323</v>
          </cell>
        </row>
        <row r="3431">
          <cell r="A3431" t="str">
            <v>33VHE08</v>
          </cell>
          <cell r="B3431" t="str">
            <v>VHE08</v>
          </cell>
          <cell r="C3431">
            <v>33</v>
          </cell>
          <cell r="D3431">
            <v>9.2799999999999994</v>
          </cell>
          <cell r="E3431">
            <v>13375</v>
          </cell>
          <cell r="F3431">
            <v>11330</v>
          </cell>
          <cell r="G3431">
            <v>10377</v>
          </cell>
        </row>
        <row r="3432">
          <cell r="A3432" t="str">
            <v>34VHE08</v>
          </cell>
          <cell r="B3432" t="str">
            <v>VHE08</v>
          </cell>
          <cell r="C3432">
            <v>34</v>
          </cell>
          <cell r="D3432">
            <v>9.18</v>
          </cell>
          <cell r="E3432">
            <v>13472</v>
          </cell>
          <cell r="F3432">
            <v>11399</v>
          </cell>
          <cell r="G3432">
            <v>10433</v>
          </cell>
        </row>
        <row r="3433">
          <cell r="A3433" t="str">
            <v>35VHE08</v>
          </cell>
          <cell r="B3433" t="str">
            <v>VHE08</v>
          </cell>
          <cell r="C3433">
            <v>35</v>
          </cell>
          <cell r="D3433">
            <v>9.08</v>
          </cell>
          <cell r="E3433">
            <v>13568</v>
          </cell>
          <cell r="F3433">
            <v>11470</v>
          </cell>
          <cell r="G3433">
            <v>10487</v>
          </cell>
        </row>
        <row r="3434">
          <cell r="A3434" t="str">
            <v>10MOA02</v>
          </cell>
          <cell r="B3434" t="str">
            <v>MOA02</v>
          </cell>
          <cell r="C3434">
            <v>10</v>
          </cell>
          <cell r="D3434">
            <v>1.28</v>
          </cell>
          <cell r="E3434">
            <v>13779</v>
          </cell>
          <cell r="F3434">
            <v>11457</v>
          </cell>
          <cell r="G3434">
            <v>9439</v>
          </cell>
        </row>
        <row r="3435">
          <cell r="A3435" t="str">
            <v>11MOA02</v>
          </cell>
          <cell r="B3435" t="str">
            <v>MOA02</v>
          </cell>
          <cell r="C3435">
            <v>11</v>
          </cell>
          <cell r="D3435">
            <v>1.28</v>
          </cell>
          <cell r="E3435">
            <v>13779</v>
          </cell>
          <cell r="F3435">
            <v>11457</v>
          </cell>
          <cell r="G3435">
            <v>9439</v>
          </cell>
        </row>
        <row r="3436">
          <cell r="A3436" t="str">
            <v>12MOA02</v>
          </cell>
          <cell r="B3436" t="str">
            <v>MOA02</v>
          </cell>
          <cell r="C3436">
            <v>12</v>
          </cell>
          <cell r="D3436">
            <v>1.28</v>
          </cell>
          <cell r="E3436">
            <v>13779</v>
          </cell>
          <cell r="F3436">
            <v>11457</v>
          </cell>
          <cell r="G3436">
            <v>9439</v>
          </cell>
        </row>
        <row r="3437">
          <cell r="A3437" t="str">
            <v>13MOA02</v>
          </cell>
          <cell r="B3437" t="str">
            <v>MOA02</v>
          </cell>
          <cell r="C3437">
            <v>13</v>
          </cell>
          <cell r="D3437">
            <v>1.28</v>
          </cell>
          <cell r="E3437">
            <v>13779</v>
          </cell>
          <cell r="F3437">
            <v>11457</v>
          </cell>
          <cell r="G3437">
            <v>9439</v>
          </cell>
        </row>
        <row r="3438">
          <cell r="A3438" t="str">
            <v>14MOA02</v>
          </cell>
          <cell r="B3438" t="str">
            <v>MOA02</v>
          </cell>
          <cell r="C3438">
            <v>14</v>
          </cell>
          <cell r="D3438">
            <v>1.28</v>
          </cell>
          <cell r="E3438">
            <v>13779</v>
          </cell>
          <cell r="F3438">
            <v>11457</v>
          </cell>
          <cell r="G3438">
            <v>9439</v>
          </cell>
        </row>
        <row r="3439">
          <cell r="A3439" t="str">
            <v>15MOA02</v>
          </cell>
          <cell r="B3439" t="str">
            <v>MOA02</v>
          </cell>
          <cell r="C3439">
            <v>15</v>
          </cell>
          <cell r="D3439">
            <v>1.28</v>
          </cell>
          <cell r="E3439">
            <v>13779</v>
          </cell>
          <cell r="F3439">
            <v>11457</v>
          </cell>
          <cell r="G3439">
            <v>9439</v>
          </cell>
        </row>
        <row r="3440">
          <cell r="A3440" t="str">
            <v>16MOA02</v>
          </cell>
          <cell r="B3440" t="str">
            <v>MOA02</v>
          </cell>
          <cell r="C3440">
            <v>16</v>
          </cell>
          <cell r="D3440">
            <v>1.28</v>
          </cell>
          <cell r="E3440">
            <v>13779</v>
          </cell>
          <cell r="F3440">
            <v>11457</v>
          </cell>
          <cell r="G3440">
            <v>9439</v>
          </cell>
        </row>
        <row r="3441">
          <cell r="A3441" t="str">
            <v>17MOA02</v>
          </cell>
          <cell r="B3441" t="str">
            <v>MOA02</v>
          </cell>
          <cell r="C3441">
            <v>17</v>
          </cell>
          <cell r="D3441">
            <v>1.28</v>
          </cell>
          <cell r="E3441">
            <v>13779</v>
          </cell>
          <cell r="F3441">
            <v>11457</v>
          </cell>
          <cell r="G3441">
            <v>9439</v>
          </cell>
        </row>
        <row r="3442">
          <cell r="A3442" t="str">
            <v>18MOA02</v>
          </cell>
          <cell r="B3442" t="str">
            <v>MOA02</v>
          </cell>
          <cell r="C3442">
            <v>18</v>
          </cell>
          <cell r="D3442">
            <v>1.28</v>
          </cell>
          <cell r="E3442">
            <v>13779</v>
          </cell>
          <cell r="F3442">
            <v>11457</v>
          </cell>
          <cell r="G3442">
            <v>9439</v>
          </cell>
        </row>
        <row r="3443">
          <cell r="A3443" t="str">
            <v>19MOA02</v>
          </cell>
          <cell r="B3443" t="str">
            <v>MOA02</v>
          </cell>
          <cell r="C3443">
            <v>19</v>
          </cell>
          <cell r="D3443">
            <v>1.28</v>
          </cell>
          <cell r="E3443">
            <v>13779</v>
          </cell>
          <cell r="F3443">
            <v>11457</v>
          </cell>
          <cell r="G3443">
            <v>9439</v>
          </cell>
        </row>
        <row r="3444">
          <cell r="A3444" t="str">
            <v>20MOA02</v>
          </cell>
          <cell r="B3444" t="str">
            <v>MOA02</v>
          </cell>
          <cell r="C3444">
            <v>20</v>
          </cell>
          <cell r="D3444">
            <v>1.28</v>
          </cell>
          <cell r="E3444">
            <v>13779</v>
          </cell>
          <cell r="F3444">
            <v>11457</v>
          </cell>
          <cell r="G3444">
            <v>9439</v>
          </cell>
        </row>
        <row r="3445">
          <cell r="A3445" t="str">
            <v>21MOA02</v>
          </cell>
          <cell r="B3445" t="str">
            <v>MOA02</v>
          </cell>
          <cell r="C3445">
            <v>21</v>
          </cell>
          <cell r="D3445">
            <v>1.28</v>
          </cell>
          <cell r="E3445">
            <v>13779</v>
          </cell>
          <cell r="F3445">
            <v>11457</v>
          </cell>
          <cell r="G3445">
            <v>9439</v>
          </cell>
        </row>
        <row r="3446">
          <cell r="A3446" t="str">
            <v>22MOA02</v>
          </cell>
          <cell r="B3446" t="str">
            <v>MOA02</v>
          </cell>
          <cell r="C3446">
            <v>22</v>
          </cell>
          <cell r="D3446">
            <v>1.28</v>
          </cell>
          <cell r="E3446">
            <v>13779</v>
          </cell>
          <cell r="F3446">
            <v>11457</v>
          </cell>
          <cell r="G3446">
            <v>9439</v>
          </cell>
        </row>
        <row r="3447">
          <cell r="A3447" t="str">
            <v>23MOA02</v>
          </cell>
          <cell r="B3447" t="str">
            <v>MOA02</v>
          </cell>
          <cell r="C3447">
            <v>23</v>
          </cell>
          <cell r="D3447">
            <v>1.28</v>
          </cell>
          <cell r="E3447">
            <v>13779</v>
          </cell>
          <cell r="F3447">
            <v>11457</v>
          </cell>
          <cell r="G3447">
            <v>9439</v>
          </cell>
        </row>
        <row r="3448">
          <cell r="A3448" t="str">
            <v>24MOA02</v>
          </cell>
          <cell r="B3448" t="str">
            <v>MOA02</v>
          </cell>
          <cell r="C3448">
            <v>24</v>
          </cell>
          <cell r="D3448">
            <v>1.28</v>
          </cell>
          <cell r="E3448">
            <v>13779</v>
          </cell>
          <cell r="F3448">
            <v>11457</v>
          </cell>
          <cell r="G3448">
            <v>9439</v>
          </cell>
        </row>
        <row r="3449">
          <cell r="A3449" t="str">
            <v>25MOA02</v>
          </cell>
          <cell r="B3449" t="str">
            <v>MOA02</v>
          </cell>
          <cell r="C3449">
            <v>25</v>
          </cell>
          <cell r="D3449">
            <v>1.28</v>
          </cell>
          <cell r="E3449">
            <v>13779</v>
          </cell>
          <cell r="F3449">
            <v>11457</v>
          </cell>
          <cell r="G3449">
            <v>9439</v>
          </cell>
        </row>
        <row r="3450">
          <cell r="A3450" t="str">
            <v>26MOA02</v>
          </cell>
          <cell r="B3450" t="str">
            <v>MOA02</v>
          </cell>
          <cell r="C3450">
            <v>26</v>
          </cell>
          <cell r="D3450">
            <v>1.28</v>
          </cell>
          <cell r="E3450">
            <v>13779</v>
          </cell>
          <cell r="F3450">
            <v>11457</v>
          </cell>
          <cell r="G3450">
            <v>9439</v>
          </cell>
        </row>
        <row r="3451">
          <cell r="A3451" t="str">
            <v>27MOA02</v>
          </cell>
          <cell r="B3451" t="str">
            <v>MOA02</v>
          </cell>
          <cell r="C3451">
            <v>27</v>
          </cell>
          <cell r="D3451">
            <v>1.28</v>
          </cell>
          <cell r="E3451">
            <v>13779</v>
          </cell>
          <cell r="F3451">
            <v>11457</v>
          </cell>
          <cell r="G3451">
            <v>9439</v>
          </cell>
        </row>
        <row r="3452">
          <cell r="A3452" t="str">
            <v>28MOA02</v>
          </cell>
          <cell r="B3452" t="str">
            <v>MOA02</v>
          </cell>
          <cell r="C3452">
            <v>28</v>
          </cell>
          <cell r="D3452">
            <v>1.28</v>
          </cell>
          <cell r="E3452">
            <v>13779</v>
          </cell>
          <cell r="F3452">
            <v>11457</v>
          </cell>
          <cell r="G3452">
            <v>9439</v>
          </cell>
        </row>
        <row r="3453">
          <cell r="A3453" t="str">
            <v>29MOA02</v>
          </cell>
          <cell r="B3453" t="str">
            <v>MOA02</v>
          </cell>
          <cell r="C3453">
            <v>29</v>
          </cell>
          <cell r="D3453">
            <v>1.28</v>
          </cell>
          <cell r="E3453">
            <v>13779</v>
          </cell>
          <cell r="F3453">
            <v>11457</v>
          </cell>
          <cell r="G3453">
            <v>9439</v>
          </cell>
        </row>
        <row r="3454">
          <cell r="A3454" t="str">
            <v>30MOA02</v>
          </cell>
          <cell r="B3454" t="str">
            <v>MOA02</v>
          </cell>
          <cell r="C3454">
            <v>30</v>
          </cell>
          <cell r="D3454">
            <v>1.28</v>
          </cell>
          <cell r="E3454">
            <v>13779</v>
          </cell>
          <cell r="F3454">
            <v>11457</v>
          </cell>
          <cell r="G3454">
            <v>9439</v>
          </cell>
        </row>
        <row r="3455">
          <cell r="A3455" t="str">
            <v>31MOA02</v>
          </cell>
          <cell r="B3455" t="str">
            <v>MOA02</v>
          </cell>
          <cell r="C3455">
            <v>31</v>
          </cell>
          <cell r="D3455">
            <v>1.28</v>
          </cell>
          <cell r="E3455">
            <v>13779</v>
          </cell>
          <cell r="F3455">
            <v>11457</v>
          </cell>
          <cell r="G3455">
            <v>9439</v>
          </cell>
        </row>
        <row r="3456">
          <cell r="A3456" t="str">
            <v>32MOA02</v>
          </cell>
          <cell r="B3456" t="str">
            <v>MOA02</v>
          </cell>
          <cell r="C3456">
            <v>32</v>
          </cell>
          <cell r="D3456">
            <v>1.28</v>
          </cell>
          <cell r="E3456">
            <v>13779</v>
          </cell>
          <cell r="F3456">
            <v>11457</v>
          </cell>
          <cell r="G3456">
            <v>9439</v>
          </cell>
        </row>
        <row r="3457">
          <cell r="A3457" t="str">
            <v>33MOA02</v>
          </cell>
          <cell r="B3457" t="str">
            <v>MOA02</v>
          </cell>
          <cell r="C3457">
            <v>33</v>
          </cell>
          <cell r="D3457">
            <v>1.28</v>
          </cell>
          <cell r="E3457">
            <v>13779</v>
          </cell>
          <cell r="F3457">
            <v>11457</v>
          </cell>
          <cell r="G3457">
            <v>9439</v>
          </cell>
        </row>
        <row r="3458">
          <cell r="A3458" t="str">
            <v>34MOA02</v>
          </cell>
          <cell r="B3458" t="str">
            <v>MOA02</v>
          </cell>
          <cell r="C3458">
            <v>34</v>
          </cell>
          <cell r="D3458">
            <v>1.28</v>
          </cell>
          <cell r="E3458">
            <v>13779</v>
          </cell>
          <cell r="F3458">
            <v>11457</v>
          </cell>
          <cell r="G3458">
            <v>9439</v>
          </cell>
        </row>
        <row r="3459">
          <cell r="A3459" t="str">
            <v>35MOA02</v>
          </cell>
          <cell r="B3459" t="str">
            <v>MOA02</v>
          </cell>
          <cell r="C3459">
            <v>35</v>
          </cell>
          <cell r="D3459">
            <v>1.28</v>
          </cell>
          <cell r="E3459">
            <v>13779</v>
          </cell>
          <cell r="F3459">
            <v>11457</v>
          </cell>
          <cell r="G3459">
            <v>9439</v>
          </cell>
        </row>
        <row r="3460">
          <cell r="A3460" t="str">
            <v>36MOA02</v>
          </cell>
          <cell r="B3460" t="str">
            <v>MOA02</v>
          </cell>
          <cell r="C3460">
            <v>36</v>
          </cell>
          <cell r="D3460">
            <v>1.28</v>
          </cell>
          <cell r="E3460">
            <v>13779</v>
          </cell>
          <cell r="F3460">
            <v>11457</v>
          </cell>
          <cell r="G3460">
            <v>9439</v>
          </cell>
        </row>
        <row r="3461">
          <cell r="A3461" t="str">
            <v>37MOA02</v>
          </cell>
          <cell r="B3461" t="str">
            <v>MOA02</v>
          </cell>
          <cell r="C3461">
            <v>37</v>
          </cell>
          <cell r="D3461">
            <v>1.28</v>
          </cell>
          <cell r="E3461">
            <v>13779</v>
          </cell>
          <cell r="F3461">
            <v>11457</v>
          </cell>
          <cell r="G3461">
            <v>9439</v>
          </cell>
        </row>
        <row r="3462">
          <cell r="A3462" t="str">
            <v>38MOA02</v>
          </cell>
          <cell r="B3462" t="str">
            <v>MOA02</v>
          </cell>
          <cell r="C3462">
            <v>38</v>
          </cell>
          <cell r="D3462">
            <v>1.28</v>
          </cell>
          <cell r="E3462">
            <v>13779</v>
          </cell>
          <cell r="F3462">
            <v>11457</v>
          </cell>
          <cell r="G3462">
            <v>9439</v>
          </cell>
        </row>
        <row r="3463">
          <cell r="A3463" t="str">
            <v>39MOA02</v>
          </cell>
          <cell r="B3463" t="str">
            <v>MOA02</v>
          </cell>
          <cell r="C3463">
            <v>39</v>
          </cell>
          <cell r="D3463">
            <v>1.28</v>
          </cell>
          <cell r="E3463">
            <v>13779</v>
          </cell>
          <cell r="F3463">
            <v>11457</v>
          </cell>
          <cell r="G3463">
            <v>9439</v>
          </cell>
        </row>
        <row r="3464">
          <cell r="A3464" t="str">
            <v>40MOA02</v>
          </cell>
          <cell r="B3464" t="str">
            <v>MOA02</v>
          </cell>
          <cell r="C3464">
            <v>40</v>
          </cell>
          <cell r="D3464">
            <v>1.28</v>
          </cell>
          <cell r="E3464">
            <v>13779</v>
          </cell>
          <cell r="F3464">
            <v>11457</v>
          </cell>
          <cell r="G3464">
            <v>9439</v>
          </cell>
        </row>
        <row r="3465">
          <cell r="A3465" t="str">
            <v>10MOA05</v>
          </cell>
          <cell r="B3465" t="str">
            <v>MOA05</v>
          </cell>
          <cell r="C3465">
            <v>10</v>
          </cell>
          <cell r="D3465">
            <v>1.1000000000000001</v>
          </cell>
          <cell r="E3465">
            <v>15747</v>
          </cell>
          <cell r="F3465">
            <v>13094</v>
          </cell>
          <cell r="G3465">
            <v>10787</v>
          </cell>
        </row>
        <row r="3466">
          <cell r="A3466" t="str">
            <v>11MOA05</v>
          </cell>
          <cell r="B3466" t="str">
            <v>MOA05</v>
          </cell>
          <cell r="C3466">
            <v>11</v>
          </cell>
          <cell r="D3466">
            <v>1.1000000000000001</v>
          </cell>
          <cell r="E3466">
            <v>15747</v>
          </cell>
          <cell r="F3466">
            <v>13094</v>
          </cell>
          <cell r="G3466">
            <v>10787</v>
          </cell>
        </row>
        <row r="3467">
          <cell r="A3467" t="str">
            <v>12MOA05</v>
          </cell>
          <cell r="B3467" t="str">
            <v>MOA05</v>
          </cell>
          <cell r="C3467">
            <v>12</v>
          </cell>
          <cell r="D3467">
            <v>1.1000000000000001</v>
          </cell>
          <cell r="E3467">
            <v>15747</v>
          </cell>
          <cell r="F3467">
            <v>13094</v>
          </cell>
          <cell r="G3467">
            <v>10787</v>
          </cell>
        </row>
        <row r="3468">
          <cell r="A3468" t="str">
            <v>13MOA05</v>
          </cell>
          <cell r="B3468" t="str">
            <v>MOA05</v>
          </cell>
          <cell r="C3468">
            <v>13</v>
          </cell>
          <cell r="D3468">
            <v>1.1000000000000001</v>
          </cell>
          <cell r="E3468">
            <v>15747</v>
          </cell>
          <cell r="F3468">
            <v>13094</v>
          </cell>
          <cell r="G3468">
            <v>10787</v>
          </cell>
        </row>
        <row r="3469">
          <cell r="A3469" t="str">
            <v>14MOA05</v>
          </cell>
          <cell r="B3469" t="str">
            <v>MOA05</v>
          </cell>
          <cell r="C3469">
            <v>14</v>
          </cell>
          <cell r="D3469">
            <v>1.1000000000000001</v>
          </cell>
          <cell r="E3469">
            <v>15747</v>
          </cell>
          <cell r="F3469">
            <v>13094</v>
          </cell>
          <cell r="G3469">
            <v>10787</v>
          </cell>
        </row>
        <row r="3470">
          <cell r="A3470" t="str">
            <v>15MOA05</v>
          </cell>
          <cell r="B3470" t="str">
            <v>MOA05</v>
          </cell>
          <cell r="C3470">
            <v>15</v>
          </cell>
          <cell r="D3470">
            <v>1.1000000000000001</v>
          </cell>
          <cell r="E3470">
            <v>15747</v>
          </cell>
          <cell r="F3470">
            <v>13094</v>
          </cell>
          <cell r="G3470">
            <v>10787</v>
          </cell>
        </row>
        <row r="3471">
          <cell r="A3471" t="str">
            <v>16MOA05</v>
          </cell>
          <cell r="B3471" t="str">
            <v>MOA05</v>
          </cell>
          <cell r="C3471">
            <v>16</v>
          </cell>
          <cell r="D3471">
            <v>1.1000000000000001</v>
          </cell>
          <cell r="E3471">
            <v>15747</v>
          </cell>
          <cell r="F3471">
            <v>13094</v>
          </cell>
          <cell r="G3471">
            <v>10787</v>
          </cell>
        </row>
        <row r="3472">
          <cell r="A3472" t="str">
            <v>17MOA05</v>
          </cell>
          <cell r="B3472" t="str">
            <v>MOA05</v>
          </cell>
          <cell r="C3472">
            <v>17</v>
          </cell>
          <cell r="D3472">
            <v>1.1000000000000001</v>
          </cell>
          <cell r="E3472">
            <v>15747</v>
          </cell>
          <cell r="F3472">
            <v>13094</v>
          </cell>
          <cell r="G3472">
            <v>10787</v>
          </cell>
        </row>
        <row r="3473">
          <cell r="A3473" t="str">
            <v>18MOA05</v>
          </cell>
          <cell r="B3473" t="str">
            <v>MOA05</v>
          </cell>
          <cell r="C3473">
            <v>18</v>
          </cell>
          <cell r="D3473">
            <v>1.1000000000000001</v>
          </cell>
          <cell r="E3473">
            <v>15747</v>
          </cell>
          <cell r="F3473">
            <v>13094</v>
          </cell>
          <cell r="G3473">
            <v>10787</v>
          </cell>
        </row>
        <row r="3474">
          <cell r="A3474" t="str">
            <v>19MOA05</v>
          </cell>
          <cell r="B3474" t="str">
            <v>MOA05</v>
          </cell>
          <cell r="C3474">
            <v>19</v>
          </cell>
          <cell r="D3474">
            <v>1.1000000000000001</v>
          </cell>
          <cell r="E3474">
            <v>15747</v>
          </cell>
          <cell r="F3474">
            <v>13094</v>
          </cell>
          <cell r="G3474">
            <v>10787</v>
          </cell>
        </row>
        <row r="3475">
          <cell r="A3475" t="str">
            <v>20MOA05</v>
          </cell>
          <cell r="B3475" t="str">
            <v>MOA05</v>
          </cell>
          <cell r="C3475">
            <v>20</v>
          </cell>
          <cell r="D3475">
            <v>1.1000000000000001</v>
          </cell>
          <cell r="E3475">
            <v>15747</v>
          </cell>
          <cell r="F3475">
            <v>13094</v>
          </cell>
          <cell r="G3475">
            <v>10787</v>
          </cell>
        </row>
        <row r="3476">
          <cell r="A3476" t="str">
            <v>21MOA05</v>
          </cell>
          <cell r="B3476" t="str">
            <v>MOA05</v>
          </cell>
          <cell r="C3476">
            <v>21</v>
          </cell>
          <cell r="D3476">
            <v>1.1000000000000001</v>
          </cell>
          <cell r="E3476">
            <v>15747</v>
          </cell>
          <cell r="F3476">
            <v>13094</v>
          </cell>
          <cell r="G3476">
            <v>10787</v>
          </cell>
        </row>
        <row r="3477">
          <cell r="A3477" t="str">
            <v>22MOA05</v>
          </cell>
          <cell r="B3477" t="str">
            <v>MOA05</v>
          </cell>
          <cell r="C3477">
            <v>22</v>
          </cell>
          <cell r="D3477">
            <v>1.1000000000000001</v>
          </cell>
          <cell r="E3477">
            <v>15747</v>
          </cell>
          <cell r="F3477">
            <v>13094</v>
          </cell>
          <cell r="G3477">
            <v>10787</v>
          </cell>
        </row>
        <row r="3478">
          <cell r="A3478" t="str">
            <v>23MOA05</v>
          </cell>
          <cell r="B3478" t="str">
            <v>MOA05</v>
          </cell>
          <cell r="C3478">
            <v>23</v>
          </cell>
          <cell r="D3478">
            <v>1.1000000000000001</v>
          </cell>
          <cell r="E3478">
            <v>15747</v>
          </cell>
          <cell r="F3478">
            <v>13094</v>
          </cell>
          <cell r="G3478">
            <v>10787</v>
          </cell>
        </row>
        <row r="3479">
          <cell r="A3479" t="str">
            <v>24MOA05</v>
          </cell>
          <cell r="B3479" t="str">
            <v>MOA05</v>
          </cell>
          <cell r="C3479">
            <v>24</v>
          </cell>
          <cell r="D3479">
            <v>1.1000000000000001</v>
          </cell>
          <cell r="E3479">
            <v>15747</v>
          </cell>
          <cell r="F3479">
            <v>13094</v>
          </cell>
          <cell r="G3479">
            <v>10787</v>
          </cell>
        </row>
        <row r="3480">
          <cell r="A3480" t="str">
            <v>25MOA05</v>
          </cell>
          <cell r="B3480" t="str">
            <v>MOA05</v>
          </cell>
          <cell r="C3480">
            <v>25</v>
          </cell>
          <cell r="D3480">
            <v>1.1000000000000001</v>
          </cell>
          <cell r="E3480">
            <v>15747</v>
          </cell>
          <cell r="F3480">
            <v>13094</v>
          </cell>
          <cell r="G3480">
            <v>10787</v>
          </cell>
        </row>
        <row r="3481">
          <cell r="A3481" t="str">
            <v>26MOA05</v>
          </cell>
          <cell r="B3481" t="str">
            <v>MOA05</v>
          </cell>
          <cell r="C3481">
            <v>26</v>
          </cell>
          <cell r="D3481">
            <v>1.1000000000000001</v>
          </cell>
          <cell r="E3481">
            <v>15747</v>
          </cell>
          <cell r="F3481">
            <v>13094</v>
          </cell>
          <cell r="G3481">
            <v>10787</v>
          </cell>
        </row>
        <row r="3482">
          <cell r="A3482" t="str">
            <v>27MOA05</v>
          </cell>
          <cell r="B3482" t="str">
            <v>MOA05</v>
          </cell>
          <cell r="C3482">
            <v>27</v>
          </cell>
          <cell r="D3482">
            <v>1.1000000000000001</v>
          </cell>
          <cell r="E3482">
            <v>15747</v>
          </cell>
          <cell r="F3482">
            <v>13094</v>
          </cell>
          <cell r="G3482">
            <v>10787</v>
          </cell>
        </row>
        <row r="3483">
          <cell r="A3483" t="str">
            <v>28MOA05</v>
          </cell>
          <cell r="B3483" t="str">
            <v>MOA05</v>
          </cell>
          <cell r="C3483">
            <v>28</v>
          </cell>
          <cell r="D3483">
            <v>1.1000000000000001</v>
          </cell>
          <cell r="E3483">
            <v>15747</v>
          </cell>
          <cell r="F3483">
            <v>13094</v>
          </cell>
          <cell r="G3483">
            <v>10787</v>
          </cell>
        </row>
        <row r="3484">
          <cell r="A3484" t="str">
            <v>29MOA05</v>
          </cell>
          <cell r="B3484" t="str">
            <v>MOA05</v>
          </cell>
          <cell r="C3484">
            <v>29</v>
          </cell>
          <cell r="D3484">
            <v>1.1000000000000001</v>
          </cell>
          <cell r="E3484">
            <v>15747</v>
          </cell>
          <cell r="F3484">
            <v>13094</v>
          </cell>
          <cell r="G3484">
            <v>10787</v>
          </cell>
        </row>
        <row r="3485">
          <cell r="A3485" t="str">
            <v>30MOA05</v>
          </cell>
          <cell r="B3485" t="str">
            <v>MOA05</v>
          </cell>
          <cell r="C3485">
            <v>30</v>
          </cell>
          <cell r="D3485">
            <v>1.1000000000000001</v>
          </cell>
          <cell r="E3485">
            <v>15747</v>
          </cell>
          <cell r="F3485">
            <v>13094</v>
          </cell>
          <cell r="G3485">
            <v>10787</v>
          </cell>
        </row>
        <row r="3486">
          <cell r="A3486" t="str">
            <v>31MOA05</v>
          </cell>
          <cell r="B3486" t="str">
            <v>MOA05</v>
          </cell>
          <cell r="C3486">
            <v>31</v>
          </cell>
          <cell r="D3486">
            <v>1.1000000000000001</v>
          </cell>
          <cell r="E3486">
            <v>15747</v>
          </cell>
          <cell r="F3486">
            <v>13094</v>
          </cell>
          <cell r="G3486">
            <v>10787</v>
          </cell>
        </row>
        <row r="3487">
          <cell r="A3487" t="str">
            <v>32MOA05</v>
          </cell>
          <cell r="B3487" t="str">
            <v>MOA05</v>
          </cell>
          <cell r="C3487">
            <v>32</v>
          </cell>
          <cell r="D3487">
            <v>1.1000000000000001</v>
          </cell>
          <cell r="E3487">
            <v>15747</v>
          </cell>
          <cell r="F3487">
            <v>13094</v>
          </cell>
          <cell r="G3487">
            <v>10787</v>
          </cell>
        </row>
        <row r="3488">
          <cell r="A3488" t="str">
            <v>33MOA05</v>
          </cell>
          <cell r="B3488" t="str">
            <v>MOA05</v>
          </cell>
          <cell r="C3488">
            <v>33</v>
          </cell>
          <cell r="D3488">
            <v>1.1000000000000001</v>
          </cell>
          <cell r="E3488">
            <v>15747</v>
          </cell>
          <cell r="F3488">
            <v>13094</v>
          </cell>
          <cell r="G3488">
            <v>10787</v>
          </cell>
        </row>
        <row r="3489">
          <cell r="A3489" t="str">
            <v>34MOA05</v>
          </cell>
          <cell r="B3489" t="str">
            <v>MOA05</v>
          </cell>
          <cell r="C3489">
            <v>34</v>
          </cell>
          <cell r="D3489">
            <v>1.1000000000000001</v>
          </cell>
          <cell r="E3489">
            <v>15747</v>
          </cell>
          <cell r="F3489">
            <v>13094</v>
          </cell>
          <cell r="G3489">
            <v>10787</v>
          </cell>
        </row>
        <row r="3490">
          <cell r="A3490" t="str">
            <v>35MOA05</v>
          </cell>
          <cell r="B3490" t="str">
            <v>MOA05</v>
          </cell>
          <cell r="C3490">
            <v>35</v>
          </cell>
          <cell r="D3490">
            <v>1.1000000000000001</v>
          </cell>
          <cell r="E3490">
            <v>15747</v>
          </cell>
          <cell r="F3490">
            <v>13094</v>
          </cell>
          <cell r="G3490">
            <v>10787</v>
          </cell>
        </row>
        <row r="3491">
          <cell r="A3491" t="str">
            <v>36MOA05</v>
          </cell>
          <cell r="B3491" t="str">
            <v>MOA05</v>
          </cell>
          <cell r="C3491">
            <v>36</v>
          </cell>
          <cell r="D3491">
            <v>1.1000000000000001</v>
          </cell>
          <cell r="E3491">
            <v>15747</v>
          </cell>
          <cell r="F3491">
            <v>13094</v>
          </cell>
          <cell r="G3491">
            <v>10787</v>
          </cell>
        </row>
        <row r="3492">
          <cell r="A3492" t="str">
            <v>37MOA05</v>
          </cell>
          <cell r="B3492" t="str">
            <v>MOA05</v>
          </cell>
          <cell r="C3492">
            <v>37</v>
          </cell>
          <cell r="D3492">
            <v>1.1000000000000001</v>
          </cell>
          <cell r="E3492">
            <v>15747</v>
          </cell>
          <cell r="F3492">
            <v>13094</v>
          </cell>
          <cell r="G3492">
            <v>10787</v>
          </cell>
        </row>
        <row r="3493">
          <cell r="A3493" t="str">
            <v>38MOA05</v>
          </cell>
          <cell r="B3493" t="str">
            <v>MOA05</v>
          </cell>
          <cell r="C3493">
            <v>38</v>
          </cell>
          <cell r="D3493">
            <v>1.1000000000000001</v>
          </cell>
          <cell r="E3493">
            <v>15747</v>
          </cell>
          <cell r="F3493">
            <v>13094</v>
          </cell>
          <cell r="G3493">
            <v>10787</v>
          </cell>
        </row>
        <row r="3494">
          <cell r="A3494" t="str">
            <v>39MOA05</v>
          </cell>
          <cell r="B3494" t="str">
            <v>MOA05</v>
          </cell>
          <cell r="C3494">
            <v>39</v>
          </cell>
          <cell r="D3494">
            <v>1.1000000000000001</v>
          </cell>
          <cell r="E3494">
            <v>15747</v>
          </cell>
          <cell r="F3494">
            <v>13094</v>
          </cell>
          <cell r="G3494">
            <v>10787</v>
          </cell>
        </row>
        <row r="3495">
          <cell r="A3495" t="str">
            <v>40MOA05</v>
          </cell>
          <cell r="B3495" t="str">
            <v>MOA05</v>
          </cell>
          <cell r="C3495">
            <v>40</v>
          </cell>
          <cell r="D3495">
            <v>1.1000000000000001</v>
          </cell>
          <cell r="E3495">
            <v>15747</v>
          </cell>
          <cell r="F3495">
            <v>13094</v>
          </cell>
          <cell r="G3495">
            <v>10787</v>
          </cell>
        </row>
        <row r="3496">
          <cell r="A3496" t="str">
            <v>10MOA06</v>
          </cell>
          <cell r="B3496" t="str">
            <v>MOA06</v>
          </cell>
          <cell r="C3496">
            <v>10</v>
          </cell>
          <cell r="D3496">
            <v>1.1200000000000001</v>
          </cell>
          <cell r="E3496">
            <v>14763</v>
          </cell>
          <cell r="F3496">
            <v>12275</v>
          </cell>
          <cell r="G3496">
            <v>10113</v>
          </cell>
        </row>
        <row r="3497">
          <cell r="A3497" t="str">
            <v>11MOA06</v>
          </cell>
          <cell r="B3497" t="str">
            <v>MOA06</v>
          </cell>
          <cell r="C3497">
            <v>11</v>
          </cell>
          <cell r="D3497">
            <v>1.1200000000000001</v>
          </cell>
          <cell r="E3497">
            <v>14763</v>
          </cell>
          <cell r="F3497">
            <v>12275</v>
          </cell>
          <cell r="G3497">
            <v>10113</v>
          </cell>
        </row>
        <row r="3498">
          <cell r="A3498" t="str">
            <v>12MOA06</v>
          </cell>
          <cell r="B3498" t="str">
            <v>MOA06</v>
          </cell>
          <cell r="C3498">
            <v>12</v>
          </cell>
          <cell r="D3498">
            <v>1.1200000000000001</v>
          </cell>
          <cell r="E3498">
            <v>14763</v>
          </cell>
          <cell r="F3498">
            <v>12275</v>
          </cell>
          <cell r="G3498">
            <v>10113</v>
          </cell>
        </row>
        <row r="3499">
          <cell r="A3499" t="str">
            <v>13MOA06</v>
          </cell>
          <cell r="B3499" t="str">
            <v>MOA06</v>
          </cell>
          <cell r="C3499">
            <v>13</v>
          </cell>
          <cell r="D3499">
            <v>1.1200000000000001</v>
          </cell>
          <cell r="E3499">
            <v>14763</v>
          </cell>
          <cell r="F3499">
            <v>12275</v>
          </cell>
          <cell r="G3499">
            <v>10113</v>
          </cell>
        </row>
        <row r="3500">
          <cell r="A3500" t="str">
            <v>14MOA06</v>
          </cell>
          <cell r="B3500" t="str">
            <v>MOA06</v>
          </cell>
          <cell r="C3500">
            <v>14</v>
          </cell>
          <cell r="D3500">
            <v>1.1200000000000001</v>
          </cell>
          <cell r="E3500">
            <v>14763</v>
          </cell>
          <cell r="F3500">
            <v>12275</v>
          </cell>
          <cell r="G3500">
            <v>10113</v>
          </cell>
        </row>
        <row r="3501">
          <cell r="A3501" t="str">
            <v>15MOA06</v>
          </cell>
          <cell r="B3501" t="str">
            <v>MOA06</v>
          </cell>
          <cell r="C3501">
            <v>15</v>
          </cell>
          <cell r="D3501">
            <v>1.1200000000000001</v>
          </cell>
          <cell r="E3501">
            <v>14763</v>
          </cell>
          <cell r="F3501">
            <v>12275</v>
          </cell>
          <cell r="G3501">
            <v>10113</v>
          </cell>
        </row>
        <row r="3502">
          <cell r="A3502" t="str">
            <v>16MOA06</v>
          </cell>
          <cell r="B3502" t="str">
            <v>MOA06</v>
          </cell>
          <cell r="C3502">
            <v>16</v>
          </cell>
          <cell r="D3502">
            <v>1.1200000000000001</v>
          </cell>
          <cell r="E3502">
            <v>14763</v>
          </cell>
          <cell r="F3502">
            <v>12275</v>
          </cell>
          <cell r="G3502">
            <v>10113</v>
          </cell>
        </row>
        <row r="3503">
          <cell r="A3503" t="str">
            <v>17MOA06</v>
          </cell>
          <cell r="B3503" t="str">
            <v>MOA06</v>
          </cell>
          <cell r="C3503">
            <v>17</v>
          </cell>
          <cell r="D3503">
            <v>1.1200000000000001</v>
          </cell>
          <cell r="E3503">
            <v>14763</v>
          </cell>
          <cell r="F3503">
            <v>12275</v>
          </cell>
          <cell r="G3503">
            <v>10113</v>
          </cell>
        </row>
        <row r="3504">
          <cell r="A3504" t="str">
            <v>18MOA06</v>
          </cell>
          <cell r="B3504" t="str">
            <v>MOA06</v>
          </cell>
          <cell r="C3504">
            <v>18</v>
          </cell>
          <cell r="D3504">
            <v>1.1200000000000001</v>
          </cell>
          <cell r="E3504">
            <v>14763</v>
          </cell>
          <cell r="F3504">
            <v>12275</v>
          </cell>
          <cell r="G3504">
            <v>10113</v>
          </cell>
        </row>
        <row r="3505">
          <cell r="A3505" t="str">
            <v>19MOA06</v>
          </cell>
          <cell r="B3505" t="str">
            <v>MOA06</v>
          </cell>
          <cell r="C3505">
            <v>19</v>
          </cell>
          <cell r="D3505">
            <v>1.1200000000000001</v>
          </cell>
          <cell r="E3505">
            <v>14763</v>
          </cell>
          <cell r="F3505">
            <v>12275</v>
          </cell>
          <cell r="G3505">
            <v>10113</v>
          </cell>
        </row>
        <row r="3506">
          <cell r="A3506" t="str">
            <v>20MOA06</v>
          </cell>
          <cell r="B3506" t="str">
            <v>MOA06</v>
          </cell>
          <cell r="C3506">
            <v>20</v>
          </cell>
          <cell r="D3506">
            <v>1.1200000000000001</v>
          </cell>
          <cell r="E3506">
            <v>14763</v>
          </cell>
          <cell r="F3506">
            <v>12275</v>
          </cell>
          <cell r="G3506">
            <v>10113</v>
          </cell>
        </row>
        <row r="3507">
          <cell r="A3507" t="str">
            <v>21MOA06</v>
          </cell>
          <cell r="B3507" t="str">
            <v>MOA06</v>
          </cell>
          <cell r="C3507">
            <v>21</v>
          </cell>
          <cell r="D3507">
            <v>1.1200000000000001</v>
          </cell>
          <cell r="E3507">
            <v>14763</v>
          </cell>
          <cell r="F3507">
            <v>12275</v>
          </cell>
          <cell r="G3507">
            <v>10113</v>
          </cell>
        </row>
        <row r="3508">
          <cell r="A3508" t="str">
            <v>22MOA06</v>
          </cell>
          <cell r="B3508" t="str">
            <v>MOA06</v>
          </cell>
          <cell r="C3508">
            <v>22</v>
          </cell>
          <cell r="D3508">
            <v>1.1200000000000001</v>
          </cell>
          <cell r="E3508">
            <v>14763</v>
          </cell>
          <cell r="F3508">
            <v>12275</v>
          </cell>
          <cell r="G3508">
            <v>10113</v>
          </cell>
        </row>
        <row r="3509">
          <cell r="A3509" t="str">
            <v>23MOA06</v>
          </cell>
          <cell r="B3509" t="str">
            <v>MOA06</v>
          </cell>
          <cell r="C3509">
            <v>23</v>
          </cell>
          <cell r="D3509">
            <v>1.1200000000000001</v>
          </cell>
          <cell r="E3509">
            <v>14763</v>
          </cell>
          <cell r="F3509">
            <v>12275</v>
          </cell>
          <cell r="G3509">
            <v>10113</v>
          </cell>
        </row>
        <row r="3510">
          <cell r="A3510" t="str">
            <v>24MOA06</v>
          </cell>
          <cell r="B3510" t="str">
            <v>MOA06</v>
          </cell>
          <cell r="C3510">
            <v>24</v>
          </cell>
          <cell r="D3510">
            <v>1.1200000000000001</v>
          </cell>
          <cell r="E3510">
            <v>14763</v>
          </cell>
          <cell r="F3510">
            <v>12275</v>
          </cell>
          <cell r="G3510">
            <v>10113</v>
          </cell>
        </row>
        <row r="3511">
          <cell r="A3511" t="str">
            <v>25MOA06</v>
          </cell>
          <cell r="B3511" t="str">
            <v>MOA06</v>
          </cell>
          <cell r="C3511">
            <v>25</v>
          </cell>
          <cell r="D3511">
            <v>1.1200000000000001</v>
          </cell>
          <cell r="E3511">
            <v>14763</v>
          </cell>
          <cell r="F3511">
            <v>12275</v>
          </cell>
          <cell r="G3511">
            <v>10113</v>
          </cell>
        </row>
        <row r="3512">
          <cell r="A3512" t="str">
            <v>26MOA06</v>
          </cell>
          <cell r="B3512" t="str">
            <v>MOA06</v>
          </cell>
          <cell r="C3512">
            <v>26</v>
          </cell>
          <cell r="D3512">
            <v>1.1200000000000001</v>
          </cell>
          <cell r="E3512">
            <v>14763</v>
          </cell>
          <cell r="F3512">
            <v>12275</v>
          </cell>
          <cell r="G3512">
            <v>10113</v>
          </cell>
        </row>
        <row r="3513">
          <cell r="A3513" t="str">
            <v>27MOA06</v>
          </cell>
          <cell r="B3513" t="str">
            <v>MOA06</v>
          </cell>
          <cell r="C3513">
            <v>27</v>
          </cell>
          <cell r="D3513">
            <v>1.1200000000000001</v>
          </cell>
          <cell r="E3513">
            <v>14763</v>
          </cell>
          <cell r="F3513">
            <v>12275</v>
          </cell>
          <cell r="G3513">
            <v>10113</v>
          </cell>
        </row>
        <row r="3514">
          <cell r="A3514" t="str">
            <v>28MOA06</v>
          </cell>
          <cell r="B3514" t="str">
            <v>MOA06</v>
          </cell>
          <cell r="C3514">
            <v>28</v>
          </cell>
          <cell r="D3514">
            <v>1.1200000000000001</v>
          </cell>
          <cell r="E3514">
            <v>14763</v>
          </cell>
          <cell r="F3514">
            <v>12275</v>
          </cell>
          <cell r="G3514">
            <v>10113</v>
          </cell>
        </row>
        <row r="3515">
          <cell r="A3515" t="str">
            <v>29MOA06</v>
          </cell>
          <cell r="B3515" t="str">
            <v>MOA06</v>
          </cell>
          <cell r="C3515">
            <v>29</v>
          </cell>
          <cell r="D3515">
            <v>1.1200000000000001</v>
          </cell>
          <cell r="E3515">
            <v>14763</v>
          </cell>
          <cell r="F3515">
            <v>12275</v>
          </cell>
          <cell r="G3515">
            <v>10113</v>
          </cell>
        </row>
        <row r="3516">
          <cell r="A3516" t="str">
            <v>30MOA06</v>
          </cell>
          <cell r="B3516" t="str">
            <v>MOA06</v>
          </cell>
          <cell r="C3516">
            <v>30</v>
          </cell>
          <cell r="D3516">
            <v>1.1200000000000001</v>
          </cell>
          <cell r="E3516">
            <v>14763</v>
          </cell>
          <cell r="F3516">
            <v>12275</v>
          </cell>
          <cell r="G3516">
            <v>10113</v>
          </cell>
        </row>
        <row r="3517">
          <cell r="A3517" t="str">
            <v>31MOA06</v>
          </cell>
          <cell r="B3517" t="str">
            <v>MOA06</v>
          </cell>
          <cell r="C3517">
            <v>31</v>
          </cell>
          <cell r="D3517">
            <v>1.1200000000000001</v>
          </cell>
          <cell r="E3517">
            <v>14763</v>
          </cell>
          <cell r="F3517">
            <v>12275</v>
          </cell>
          <cell r="G3517">
            <v>10113</v>
          </cell>
        </row>
        <row r="3518">
          <cell r="A3518" t="str">
            <v>32MOA06</v>
          </cell>
          <cell r="B3518" t="str">
            <v>MOA06</v>
          </cell>
          <cell r="C3518">
            <v>32</v>
          </cell>
          <cell r="D3518">
            <v>1.1200000000000001</v>
          </cell>
          <cell r="E3518">
            <v>14763</v>
          </cell>
          <cell r="F3518">
            <v>12275</v>
          </cell>
          <cell r="G3518">
            <v>10113</v>
          </cell>
        </row>
        <row r="3519">
          <cell r="A3519" t="str">
            <v>33MOA06</v>
          </cell>
          <cell r="B3519" t="str">
            <v>MOA06</v>
          </cell>
          <cell r="C3519">
            <v>33</v>
          </cell>
          <cell r="D3519">
            <v>1.1200000000000001</v>
          </cell>
          <cell r="E3519">
            <v>14763</v>
          </cell>
          <cell r="F3519">
            <v>12275</v>
          </cell>
          <cell r="G3519">
            <v>10113</v>
          </cell>
        </row>
        <row r="3520">
          <cell r="A3520" t="str">
            <v>34MOA06</v>
          </cell>
          <cell r="B3520" t="str">
            <v>MOA06</v>
          </cell>
          <cell r="C3520">
            <v>34</v>
          </cell>
          <cell r="D3520">
            <v>1.1200000000000001</v>
          </cell>
          <cell r="E3520">
            <v>14763</v>
          </cell>
          <cell r="F3520">
            <v>12275</v>
          </cell>
          <cell r="G3520">
            <v>10113</v>
          </cell>
        </row>
        <row r="3521">
          <cell r="A3521" t="str">
            <v>35MOA06</v>
          </cell>
          <cell r="B3521" t="str">
            <v>MOA06</v>
          </cell>
          <cell r="C3521">
            <v>35</v>
          </cell>
          <cell r="D3521">
            <v>1.1200000000000001</v>
          </cell>
          <cell r="E3521">
            <v>14763</v>
          </cell>
          <cell r="F3521">
            <v>12275</v>
          </cell>
          <cell r="G3521">
            <v>10113</v>
          </cell>
        </row>
        <row r="3522">
          <cell r="A3522" t="str">
            <v>36MOA06</v>
          </cell>
          <cell r="B3522" t="str">
            <v>MOA06</v>
          </cell>
          <cell r="C3522">
            <v>36</v>
          </cell>
          <cell r="D3522">
            <v>1.1200000000000001</v>
          </cell>
          <cell r="E3522">
            <v>14763</v>
          </cell>
          <cell r="F3522">
            <v>12275</v>
          </cell>
          <cell r="G3522">
            <v>10113</v>
          </cell>
        </row>
        <row r="3523">
          <cell r="A3523" t="str">
            <v>37MOA06</v>
          </cell>
          <cell r="B3523" t="str">
            <v>MOA06</v>
          </cell>
          <cell r="C3523">
            <v>37</v>
          </cell>
          <cell r="D3523">
            <v>1.1200000000000001</v>
          </cell>
          <cell r="E3523">
            <v>14763</v>
          </cell>
          <cell r="F3523">
            <v>12275</v>
          </cell>
          <cell r="G3523">
            <v>10113</v>
          </cell>
        </row>
        <row r="3524">
          <cell r="A3524" t="str">
            <v>38MOA06</v>
          </cell>
          <cell r="B3524" t="str">
            <v>MOA06</v>
          </cell>
          <cell r="C3524">
            <v>38</v>
          </cell>
          <cell r="D3524">
            <v>1.1200000000000001</v>
          </cell>
          <cell r="E3524">
            <v>14763</v>
          </cell>
          <cell r="F3524">
            <v>12275</v>
          </cell>
          <cell r="G3524">
            <v>10113</v>
          </cell>
        </row>
        <row r="3525">
          <cell r="A3525" t="str">
            <v>39MOA06</v>
          </cell>
          <cell r="B3525" t="str">
            <v>MOA06</v>
          </cell>
          <cell r="C3525">
            <v>39</v>
          </cell>
          <cell r="D3525">
            <v>1.1200000000000001</v>
          </cell>
          <cell r="E3525">
            <v>14763</v>
          </cell>
          <cell r="F3525">
            <v>12275</v>
          </cell>
          <cell r="G3525">
            <v>10113</v>
          </cell>
        </row>
        <row r="3526">
          <cell r="A3526" t="str">
            <v>40MOA06</v>
          </cell>
          <cell r="B3526" t="str">
            <v>MOA06</v>
          </cell>
          <cell r="C3526">
            <v>40</v>
          </cell>
          <cell r="D3526">
            <v>1.1200000000000001</v>
          </cell>
          <cell r="E3526">
            <v>14763</v>
          </cell>
          <cell r="F3526">
            <v>12275</v>
          </cell>
          <cell r="G3526">
            <v>10113</v>
          </cell>
        </row>
        <row r="3527">
          <cell r="A3527" t="str">
            <v>10MOA07</v>
          </cell>
          <cell r="B3527" t="str">
            <v>MOA07</v>
          </cell>
          <cell r="C3527">
            <v>10</v>
          </cell>
          <cell r="D3527">
            <v>1.1000000000000001</v>
          </cell>
          <cell r="E3527">
            <v>12598</v>
          </cell>
          <cell r="F3527">
            <v>10475</v>
          </cell>
          <cell r="G3527">
            <v>8630</v>
          </cell>
        </row>
        <row r="3528">
          <cell r="A3528" t="str">
            <v>11MOA07</v>
          </cell>
          <cell r="B3528" t="str">
            <v>MOA07</v>
          </cell>
          <cell r="C3528">
            <v>11</v>
          </cell>
          <cell r="D3528">
            <v>1.1000000000000001</v>
          </cell>
          <cell r="E3528">
            <v>12598</v>
          </cell>
          <cell r="F3528">
            <v>10475</v>
          </cell>
          <cell r="G3528">
            <v>8630</v>
          </cell>
        </row>
        <row r="3529">
          <cell r="A3529" t="str">
            <v>12MOA07</v>
          </cell>
          <cell r="B3529" t="str">
            <v>MOA07</v>
          </cell>
          <cell r="C3529">
            <v>12</v>
          </cell>
          <cell r="D3529">
            <v>1.1000000000000001</v>
          </cell>
          <cell r="E3529">
            <v>12598</v>
          </cell>
          <cell r="F3529">
            <v>10475</v>
          </cell>
          <cell r="G3529">
            <v>8630</v>
          </cell>
        </row>
        <row r="3530">
          <cell r="A3530" t="str">
            <v>13MOA07</v>
          </cell>
          <cell r="B3530" t="str">
            <v>MOA07</v>
          </cell>
          <cell r="C3530">
            <v>13</v>
          </cell>
          <cell r="D3530">
            <v>1.1000000000000001</v>
          </cell>
          <cell r="E3530">
            <v>12598</v>
          </cell>
          <cell r="F3530">
            <v>10475</v>
          </cell>
          <cell r="G3530">
            <v>8630</v>
          </cell>
        </row>
        <row r="3531">
          <cell r="A3531" t="str">
            <v>14MOA07</v>
          </cell>
          <cell r="B3531" t="str">
            <v>MOA07</v>
          </cell>
          <cell r="C3531">
            <v>14</v>
          </cell>
          <cell r="D3531">
            <v>1.1000000000000001</v>
          </cell>
          <cell r="E3531">
            <v>12598</v>
          </cell>
          <cell r="F3531">
            <v>10475</v>
          </cell>
          <cell r="G3531">
            <v>8630</v>
          </cell>
        </row>
        <row r="3532">
          <cell r="A3532" t="str">
            <v>15MOA07</v>
          </cell>
          <cell r="B3532" t="str">
            <v>MOA07</v>
          </cell>
          <cell r="C3532">
            <v>15</v>
          </cell>
          <cell r="D3532">
            <v>1.1000000000000001</v>
          </cell>
          <cell r="E3532">
            <v>12598</v>
          </cell>
          <cell r="F3532">
            <v>10475</v>
          </cell>
          <cell r="G3532">
            <v>8630</v>
          </cell>
        </row>
        <row r="3533">
          <cell r="A3533" t="str">
            <v>16MOA07</v>
          </cell>
          <cell r="B3533" t="str">
            <v>MOA07</v>
          </cell>
          <cell r="C3533">
            <v>16</v>
          </cell>
          <cell r="D3533">
            <v>1.1000000000000001</v>
          </cell>
          <cell r="E3533">
            <v>12598</v>
          </cell>
          <cell r="F3533">
            <v>10475</v>
          </cell>
          <cell r="G3533">
            <v>8630</v>
          </cell>
        </row>
        <row r="3534">
          <cell r="A3534" t="str">
            <v>17MOA07</v>
          </cell>
          <cell r="B3534" t="str">
            <v>MOA07</v>
          </cell>
          <cell r="C3534">
            <v>17</v>
          </cell>
          <cell r="D3534">
            <v>1.1000000000000001</v>
          </cell>
          <cell r="E3534">
            <v>12598</v>
          </cell>
          <cell r="F3534">
            <v>10475</v>
          </cell>
          <cell r="G3534">
            <v>8630</v>
          </cell>
        </row>
        <row r="3535">
          <cell r="A3535" t="str">
            <v>18MOA07</v>
          </cell>
          <cell r="B3535" t="str">
            <v>MOA07</v>
          </cell>
          <cell r="C3535">
            <v>18</v>
          </cell>
          <cell r="D3535">
            <v>1.1000000000000001</v>
          </cell>
          <cell r="E3535">
            <v>12598</v>
          </cell>
          <cell r="F3535">
            <v>10475</v>
          </cell>
          <cell r="G3535">
            <v>8630</v>
          </cell>
        </row>
        <row r="3536">
          <cell r="A3536" t="str">
            <v>19MOA07</v>
          </cell>
          <cell r="B3536" t="str">
            <v>MOA07</v>
          </cell>
          <cell r="C3536">
            <v>19</v>
          </cell>
          <cell r="D3536">
            <v>1.1000000000000001</v>
          </cell>
          <cell r="E3536">
            <v>12598</v>
          </cell>
          <cell r="F3536">
            <v>10475</v>
          </cell>
          <cell r="G3536">
            <v>8630</v>
          </cell>
        </row>
        <row r="3537">
          <cell r="A3537" t="str">
            <v>20MOA07</v>
          </cell>
          <cell r="B3537" t="str">
            <v>MOA07</v>
          </cell>
          <cell r="C3537">
            <v>20</v>
          </cell>
          <cell r="D3537">
            <v>1.1000000000000001</v>
          </cell>
          <cell r="E3537">
            <v>12598</v>
          </cell>
          <cell r="F3537">
            <v>10475</v>
          </cell>
          <cell r="G3537">
            <v>8630</v>
          </cell>
        </row>
        <row r="3538">
          <cell r="A3538" t="str">
            <v>21MOA07</v>
          </cell>
          <cell r="B3538" t="str">
            <v>MOA07</v>
          </cell>
          <cell r="C3538">
            <v>21</v>
          </cell>
          <cell r="D3538">
            <v>1.1000000000000001</v>
          </cell>
          <cell r="E3538">
            <v>12598</v>
          </cell>
          <cell r="F3538">
            <v>10475</v>
          </cell>
          <cell r="G3538">
            <v>8630</v>
          </cell>
        </row>
        <row r="3539">
          <cell r="A3539" t="str">
            <v>22MOA07</v>
          </cell>
          <cell r="B3539" t="str">
            <v>MOA07</v>
          </cell>
          <cell r="C3539">
            <v>22</v>
          </cell>
          <cell r="D3539">
            <v>1.1000000000000001</v>
          </cell>
          <cell r="E3539">
            <v>12598</v>
          </cell>
          <cell r="F3539">
            <v>10475</v>
          </cell>
          <cell r="G3539">
            <v>8630</v>
          </cell>
        </row>
        <row r="3540">
          <cell r="A3540" t="str">
            <v>23MOA07</v>
          </cell>
          <cell r="B3540" t="str">
            <v>MOA07</v>
          </cell>
          <cell r="C3540">
            <v>23</v>
          </cell>
          <cell r="D3540">
            <v>1.1000000000000001</v>
          </cell>
          <cell r="E3540">
            <v>12598</v>
          </cell>
          <cell r="F3540">
            <v>10475</v>
          </cell>
          <cell r="G3540">
            <v>8630</v>
          </cell>
        </row>
        <row r="3541">
          <cell r="A3541" t="str">
            <v>24MOA07</v>
          </cell>
          <cell r="B3541" t="str">
            <v>MOA07</v>
          </cell>
          <cell r="C3541">
            <v>24</v>
          </cell>
          <cell r="D3541">
            <v>1.1000000000000001</v>
          </cell>
          <cell r="E3541">
            <v>12598</v>
          </cell>
          <cell r="F3541">
            <v>10475</v>
          </cell>
          <cell r="G3541">
            <v>8630</v>
          </cell>
        </row>
        <row r="3542">
          <cell r="A3542" t="str">
            <v>25MOA07</v>
          </cell>
          <cell r="B3542" t="str">
            <v>MOA07</v>
          </cell>
          <cell r="C3542">
            <v>25</v>
          </cell>
          <cell r="D3542">
            <v>1.1000000000000001</v>
          </cell>
          <cell r="E3542">
            <v>12598</v>
          </cell>
          <cell r="F3542">
            <v>10475</v>
          </cell>
          <cell r="G3542">
            <v>8630</v>
          </cell>
        </row>
        <row r="3543">
          <cell r="A3543" t="str">
            <v>26MOA07</v>
          </cell>
          <cell r="B3543" t="str">
            <v>MOA07</v>
          </cell>
          <cell r="C3543">
            <v>26</v>
          </cell>
          <cell r="D3543">
            <v>1.1000000000000001</v>
          </cell>
          <cell r="E3543">
            <v>12598</v>
          </cell>
          <cell r="F3543">
            <v>10475</v>
          </cell>
          <cell r="G3543">
            <v>8630</v>
          </cell>
        </row>
        <row r="3544">
          <cell r="A3544" t="str">
            <v>27MOA07</v>
          </cell>
          <cell r="B3544" t="str">
            <v>MOA07</v>
          </cell>
          <cell r="C3544">
            <v>27</v>
          </cell>
          <cell r="D3544">
            <v>1.1000000000000001</v>
          </cell>
          <cell r="E3544">
            <v>12598</v>
          </cell>
          <cell r="F3544">
            <v>10475</v>
          </cell>
          <cell r="G3544">
            <v>8630</v>
          </cell>
        </row>
        <row r="3545">
          <cell r="A3545" t="str">
            <v>28MOA07</v>
          </cell>
          <cell r="B3545" t="str">
            <v>MOA07</v>
          </cell>
          <cell r="C3545">
            <v>28</v>
          </cell>
          <cell r="D3545">
            <v>1.1000000000000001</v>
          </cell>
          <cell r="E3545">
            <v>12598</v>
          </cell>
          <cell r="F3545">
            <v>10475</v>
          </cell>
          <cell r="G3545">
            <v>8630</v>
          </cell>
        </row>
        <row r="3546">
          <cell r="A3546" t="str">
            <v>29MOA07</v>
          </cell>
          <cell r="B3546" t="str">
            <v>MOA07</v>
          </cell>
          <cell r="C3546">
            <v>29</v>
          </cell>
          <cell r="D3546">
            <v>1.1000000000000001</v>
          </cell>
          <cell r="E3546">
            <v>12598</v>
          </cell>
          <cell r="F3546">
            <v>10475</v>
          </cell>
          <cell r="G3546">
            <v>8630</v>
          </cell>
        </row>
        <row r="3547">
          <cell r="A3547" t="str">
            <v>30MOA07</v>
          </cell>
          <cell r="B3547" t="str">
            <v>MOA07</v>
          </cell>
          <cell r="C3547">
            <v>30</v>
          </cell>
          <cell r="D3547">
            <v>1.1000000000000001</v>
          </cell>
          <cell r="E3547">
            <v>12598</v>
          </cell>
          <cell r="F3547">
            <v>10475</v>
          </cell>
          <cell r="G3547">
            <v>8630</v>
          </cell>
        </row>
        <row r="3548">
          <cell r="A3548" t="str">
            <v>31MOA07</v>
          </cell>
          <cell r="B3548" t="str">
            <v>MOA07</v>
          </cell>
          <cell r="C3548">
            <v>31</v>
          </cell>
          <cell r="D3548">
            <v>1.1000000000000001</v>
          </cell>
          <cell r="E3548">
            <v>12598</v>
          </cell>
          <cell r="F3548">
            <v>10475</v>
          </cell>
          <cell r="G3548">
            <v>8630</v>
          </cell>
        </row>
        <row r="3549">
          <cell r="A3549" t="str">
            <v>32MOA07</v>
          </cell>
          <cell r="B3549" t="str">
            <v>MOA07</v>
          </cell>
          <cell r="C3549">
            <v>32</v>
          </cell>
          <cell r="D3549">
            <v>1.1000000000000001</v>
          </cell>
          <cell r="E3549">
            <v>12598</v>
          </cell>
          <cell r="F3549">
            <v>10475</v>
          </cell>
          <cell r="G3549">
            <v>8630</v>
          </cell>
        </row>
        <row r="3550">
          <cell r="A3550" t="str">
            <v>33MOA07</v>
          </cell>
          <cell r="B3550" t="str">
            <v>MOA07</v>
          </cell>
          <cell r="C3550">
            <v>33</v>
          </cell>
          <cell r="D3550">
            <v>1.1000000000000001</v>
          </cell>
          <cell r="E3550">
            <v>12598</v>
          </cell>
          <cell r="F3550">
            <v>10475</v>
          </cell>
          <cell r="G3550">
            <v>8630</v>
          </cell>
        </row>
        <row r="3551">
          <cell r="A3551" t="str">
            <v>34MOA07</v>
          </cell>
          <cell r="B3551" t="str">
            <v>MOA07</v>
          </cell>
          <cell r="C3551">
            <v>34</v>
          </cell>
          <cell r="D3551">
            <v>1.1000000000000001</v>
          </cell>
          <cell r="E3551">
            <v>12598</v>
          </cell>
          <cell r="F3551">
            <v>10475</v>
          </cell>
          <cell r="G3551">
            <v>8630</v>
          </cell>
        </row>
        <row r="3552">
          <cell r="A3552" t="str">
            <v>35MOA07</v>
          </cell>
          <cell r="B3552" t="str">
            <v>MOA07</v>
          </cell>
          <cell r="C3552">
            <v>35</v>
          </cell>
          <cell r="D3552">
            <v>1.1000000000000001</v>
          </cell>
          <cell r="E3552">
            <v>12598</v>
          </cell>
          <cell r="F3552">
            <v>10475</v>
          </cell>
          <cell r="G3552">
            <v>8630</v>
          </cell>
        </row>
        <row r="3553">
          <cell r="A3553" t="str">
            <v>36MOA07</v>
          </cell>
          <cell r="B3553" t="str">
            <v>MOA07</v>
          </cell>
          <cell r="C3553">
            <v>36</v>
          </cell>
          <cell r="D3553">
            <v>1.1000000000000001</v>
          </cell>
          <cell r="E3553">
            <v>12598</v>
          </cell>
          <cell r="F3553">
            <v>10475</v>
          </cell>
          <cell r="G3553">
            <v>8630</v>
          </cell>
        </row>
        <row r="3554">
          <cell r="A3554" t="str">
            <v>37MOA07</v>
          </cell>
          <cell r="B3554" t="str">
            <v>MOA07</v>
          </cell>
          <cell r="C3554">
            <v>37</v>
          </cell>
          <cell r="D3554">
            <v>1.1000000000000001</v>
          </cell>
          <cell r="E3554">
            <v>12598</v>
          </cell>
          <cell r="F3554">
            <v>10475</v>
          </cell>
          <cell r="G3554">
            <v>8630</v>
          </cell>
        </row>
        <row r="3555">
          <cell r="A3555" t="str">
            <v>38MOA07</v>
          </cell>
          <cell r="B3555" t="str">
            <v>MOA07</v>
          </cell>
          <cell r="C3555">
            <v>38</v>
          </cell>
          <cell r="D3555">
            <v>1.1000000000000001</v>
          </cell>
          <cell r="E3555">
            <v>12598</v>
          </cell>
          <cell r="F3555">
            <v>10475</v>
          </cell>
          <cell r="G3555">
            <v>8630</v>
          </cell>
        </row>
        <row r="3556">
          <cell r="A3556" t="str">
            <v>39MOA07</v>
          </cell>
          <cell r="B3556" t="str">
            <v>MOA07</v>
          </cell>
          <cell r="C3556">
            <v>39</v>
          </cell>
          <cell r="D3556">
            <v>1.1000000000000001</v>
          </cell>
          <cell r="E3556">
            <v>12598</v>
          </cell>
          <cell r="F3556">
            <v>10475</v>
          </cell>
          <cell r="G3556">
            <v>8630</v>
          </cell>
        </row>
        <row r="3557">
          <cell r="A3557" t="str">
            <v>40MOA07</v>
          </cell>
          <cell r="B3557" t="str">
            <v>MOA07</v>
          </cell>
          <cell r="C3557">
            <v>40</v>
          </cell>
          <cell r="D3557">
            <v>1.1000000000000001</v>
          </cell>
          <cell r="E3557">
            <v>12598</v>
          </cell>
          <cell r="F3557">
            <v>10475</v>
          </cell>
          <cell r="G3557">
            <v>8630</v>
          </cell>
        </row>
        <row r="3558">
          <cell r="A3558" t="str">
            <v>10MOA08</v>
          </cell>
          <cell r="B3558" t="str">
            <v>MOA08</v>
          </cell>
          <cell r="C3558">
            <v>10</v>
          </cell>
          <cell r="D3558">
            <v>1.1000000000000001</v>
          </cell>
          <cell r="E3558">
            <v>12598</v>
          </cell>
          <cell r="F3558">
            <v>10475</v>
          </cell>
          <cell r="G3558">
            <v>8630</v>
          </cell>
        </row>
        <row r="3559">
          <cell r="A3559" t="str">
            <v>11MOA08</v>
          </cell>
          <cell r="B3559" t="str">
            <v>MOA08</v>
          </cell>
          <cell r="C3559">
            <v>11</v>
          </cell>
          <cell r="D3559">
            <v>1.1000000000000001</v>
          </cell>
          <cell r="E3559">
            <v>12598</v>
          </cell>
          <cell r="F3559">
            <v>10475</v>
          </cell>
          <cell r="G3559">
            <v>8630</v>
          </cell>
        </row>
        <row r="3560">
          <cell r="A3560" t="str">
            <v>12MOA08</v>
          </cell>
          <cell r="B3560" t="str">
            <v>MOA08</v>
          </cell>
          <cell r="C3560">
            <v>12</v>
          </cell>
          <cell r="D3560">
            <v>1.1000000000000001</v>
          </cell>
          <cell r="E3560">
            <v>12598</v>
          </cell>
          <cell r="F3560">
            <v>10475</v>
          </cell>
          <cell r="G3560">
            <v>8630</v>
          </cell>
        </row>
        <row r="3561">
          <cell r="A3561" t="str">
            <v>13MOA08</v>
          </cell>
          <cell r="B3561" t="str">
            <v>MOA08</v>
          </cell>
          <cell r="C3561">
            <v>13</v>
          </cell>
          <cell r="D3561">
            <v>1.1000000000000001</v>
          </cell>
          <cell r="E3561">
            <v>12598</v>
          </cell>
          <cell r="F3561">
            <v>10475</v>
          </cell>
          <cell r="G3561">
            <v>8630</v>
          </cell>
        </row>
        <row r="3562">
          <cell r="A3562" t="str">
            <v>14MOA08</v>
          </cell>
          <cell r="B3562" t="str">
            <v>MOA08</v>
          </cell>
          <cell r="C3562">
            <v>14</v>
          </cell>
          <cell r="D3562">
            <v>1.1000000000000001</v>
          </cell>
          <cell r="E3562">
            <v>12598</v>
          </cell>
          <cell r="F3562">
            <v>10475</v>
          </cell>
          <cell r="G3562">
            <v>8630</v>
          </cell>
        </row>
        <row r="3563">
          <cell r="A3563" t="str">
            <v>15MOA08</v>
          </cell>
          <cell r="B3563" t="str">
            <v>MOA08</v>
          </cell>
          <cell r="C3563">
            <v>15</v>
          </cell>
          <cell r="D3563">
            <v>1.1000000000000001</v>
          </cell>
          <cell r="E3563">
            <v>12598</v>
          </cell>
          <cell r="F3563">
            <v>10475</v>
          </cell>
          <cell r="G3563">
            <v>8630</v>
          </cell>
        </row>
        <row r="3564">
          <cell r="A3564" t="str">
            <v>16MOA08</v>
          </cell>
          <cell r="B3564" t="str">
            <v>MOA08</v>
          </cell>
          <cell r="C3564">
            <v>16</v>
          </cell>
          <cell r="D3564">
            <v>1.1000000000000001</v>
          </cell>
          <cell r="E3564">
            <v>12598</v>
          </cell>
          <cell r="F3564">
            <v>10475</v>
          </cell>
          <cell r="G3564">
            <v>8630</v>
          </cell>
        </row>
        <row r="3565">
          <cell r="A3565" t="str">
            <v>17MOA08</v>
          </cell>
          <cell r="B3565" t="str">
            <v>MOA08</v>
          </cell>
          <cell r="C3565">
            <v>17</v>
          </cell>
          <cell r="D3565">
            <v>1.1000000000000001</v>
          </cell>
          <cell r="E3565">
            <v>12598</v>
          </cell>
          <cell r="F3565">
            <v>10475</v>
          </cell>
          <cell r="G3565">
            <v>8630</v>
          </cell>
        </row>
        <row r="3566">
          <cell r="A3566" t="str">
            <v>18MOA08</v>
          </cell>
          <cell r="B3566" t="str">
            <v>MOA08</v>
          </cell>
          <cell r="C3566">
            <v>18</v>
          </cell>
          <cell r="D3566">
            <v>1.1000000000000001</v>
          </cell>
          <cell r="E3566">
            <v>12598</v>
          </cell>
          <cell r="F3566">
            <v>10475</v>
          </cell>
          <cell r="G3566">
            <v>8630</v>
          </cell>
        </row>
        <row r="3567">
          <cell r="A3567" t="str">
            <v>19MOA08</v>
          </cell>
          <cell r="B3567" t="str">
            <v>MOA08</v>
          </cell>
          <cell r="C3567">
            <v>19</v>
          </cell>
          <cell r="D3567">
            <v>1.1000000000000001</v>
          </cell>
          <cell r="E3567">
            <v>12598</v>
          </cell>
          <cell r="F3567">
            <v>10475</v>
          </cell>
          <cell r="G3567">
            <v>8630</v>
          </cell>
        </row>
        <row r="3568">
          <cell r="A3568" t="str">
            <v>20MOA08</v>
          </cell>
          <cell r="B3568" t="str">
            <v>MOA08</v>
          </cell>
          <cell r="C3568">
            <v>20</v>
          </cell>
          <cell r="D3568">
            <v>1.1000000000000001</v>
          </cell>
          <cell r="E3568">
            <v>12598</v>
          </cell>
          <cell r="F3568">
            <v>10475</v>
          </cell>
          <cell r="G3568">
            <v>8630</v>
          </cell>
        </row>
        <row r="3569">
          <cell r="A3569" t="str">
            <v>21MOA08</v>
          </cell>
          <cell r="B3569" t="str">
            <v>MOA08</v>
          </cell>
          <cell r="C3569">
            <v>21</v>
          </cell>
          <cell r="D3569">
            <v>1.1000000000000001</v>
          </cell>
          <cell r="E3569">
            <v>12598</v>
          </cell>
          <cell r="F3569">
            <v>10475</v>
          </cell>
          <cell r="G3569">
            <v>8630</v>
          </cell>
        </row>
        <row r="3570">
          <cell r="A3570" t="str">
            <v>22MOA08</v>
          </cell>
          <cell r="B3570" t="str">
            <v>MOA08</v>
          </cell>
          <cell r="C3570">
            <v>22</v>
          </cell>
          <cell r="D3570">
            <v>1.1000000000000001</v>
          </cell>
          <cell r="E3570">
            <v>12598</v>
          </cell>
          <cell r="F3570">
            <v>10475</v>
          </cell>
          <cell r="G3570">
            <v>8630</v>
          </cell>
        </row>
        <row r="3571">
          <cell r="A3571" t="str">
            <v>23MOA08</v>
          </cell>
          <cell r="B3571" t="str">
            <v>MOA08</v>
          </cell>
          <cell r="C3571">
            <v>23</v>
          </cell>
          <cell r="D3571">
            <v>1.1000000000000001</v>
          </cell>
          <cell r="E3571">
            <v>12598</v>
          </cell>
          <cell r="F3571">
            <v>10475</v>
          </cell>
          <cell r="G3571">
            <v>8630</v>
          </cell>
        </row>
        <row r="3572">
          <cell r="A3572" t="str">
            <v>24MOA08</v>
          </cell>
          <cell r="B3572" t="str">
            <v>MOA08</v>
          </cell>
          <cell r="C3572">
            <v>24</v>
          </cell>
          <cell r="D3572">
            <v>1.1000000000000001</v>
          </cell>
          <cell r="E3572">
            <v>12598</v>
          </cell>
          <cell r="F3572">
            <v>10475</v>
          </cell>
          <cell r="G3572">
            <v>8630</v>
          </cell>
        </row>
        <row r="3573">
          <cell r="A3573" t="str">
            <v>25MOA08</v>
          </cell>
          <cell r="B3573" t="str">
            <v>MOA08</v>
          </cell>
          <cell r="C3573">
            <v>25</v>
          </cell>
          <cell r="D3573">
            <v>1.1000000000000001</v>
          </cell>
          <cell r="E3573">
            <v>12598</v>
          </cell>
          <cell r="F3573">
            <v>10475</v>
          </cell>
          <cell r="G3573">
            <v>8630</v>
          </cell>
        </row>
        <row r="3574">
          <cell r="A3574" t="str">
            <v>26MOA08</v>
          </cell>
          <cell r="B3574" t="str">
            <v>MOA08</v>
          </cell>
          <cell r="C3574">
            <v>26</v>
          </cell>
          <cell r="D3574">
            <v>1.1000000000000001</v>
          </cell>
          <cell r="E3574">
            <v>12598</v>
          </cell>
          <cell r="F3574">
            <v>10475</v>
          </cell>
          <cell r="G3574">
            <v>8630</v>
          </cell>
        </row>
        <row r="3575">
          <cell r="A3575" t="str">
            <v>27MOA08</v>
          </cell>
          <cell r="B3575" t="str">
            <v>MOA08</v>
          </cell>
          <cell r="C3575">
            <v>27</v>
          </cell>
          <cell r="D3575">
            <v>1.1000000000000001</v>
          </cell>
          <cell r="E3575">
            <v>12598</v>
          </cell>
          <cell r="F3575">
            <v>10475</v>
          </cell>
          <cell r="G3575">
            <v>8630</v>
          </cell>
        </row>
        <row r="3576">
          <cell r="A3576" t="str">
            <v>28MOA08</v>
          </cell>
          <cell r="B3576" t="str">
            <v>MOA08</v>
          </cell>
          <cell r="C3576">
            <v>28</v>
          </cell>
          <cell r="D3576">
            <v>1.1000000000000001</v>
          </cell>
          <cell r="E3576">
            <v>12598</v>
          </cell>
          <cell r="F3576">
            <v>10475</v>
          </cell>
          <cell r="G3576">
            <v>8630</v>
          </cell>
        </row>
        <row r="3577">
          <cell r="A3577" t="str">
            <v>29MOA08</v>
          </cell>
          <cell r="B3577" t="str">
            <v>MOA08</v>
          </cell>
          <cell r="C3577">
            <v>29</v>
          </cell>
          <cell r="D3577">
            <v>1.1000000000000001</v>
          </cell>
          <cell r="E3577">
            <v>12598</v>
          </cell>
          <cell r="F3577">
            <v>10475</v>
          </cell>
          <cell r="G3577">
            <v>8630</v>
          </cell>
        </row>
        <row r="3578">
          <cell r="A3578" t="str">
            <v>30MOA08</v>
          </cell>
          <cell r="B3578" t="str">
            <v>MOA08</v>
          </cell>
          <cell r="C3578">
            <v>30</v>
          </cell>
          <cell r="D3578">
            <v>1.1000000000000001</v>
          </cell>
          <cell r="E3578">
            <v>12598</v>
          </cell>
          <cell r="F3578">
            <v>10475</v>
          </cell>
          <cell r="G3578">
            <v>8630</v>
          </cell>
        </row>
        <row r="3579">
          <cell r="A3579" t="str">
            <v>31MOA08</v>
          </cell>
          <cell r="B3579" t="str">
            <v>MOA08</v>
          </cell>
          <cell r="C3579">
            <v>31</v>
          </cell>
          <cell r="D3579">
            <v>1.1000000000000001</v>
          </cell>
          <cell r="E3579">
            <v>12598</v>
          </cell>
          <cell r="F3579">
            <v>10475</v>
          </cell>
          <cell r="G3579">
            <v>8630</v>
          </cell>
        </row>
        <row r="3580">
          <cell r="A3580" t="str">
            <v>32MOA08</v>
          </cell>
          <cell r="B3580" t="str">
            <v>MOA08</v>
          </cell>
          <cell r="C3580">
            <v>32</v>
          </cell>
          <cell r="D3580">
            <v>1.1000000000000001</v>
          </cell>
          <cell r="E3580">
            <v>12598</v>
          </cell>
          <cell r="F3580">
            <v>10475</v>
          </cell>
          <cell r="G3580">
            <v>8630</v>
          </cell>
        </row>
        <row r="3581">
          <cell r="A3581" t="str">
            <v>33MOA08</v>
          </cell>
          <cell r="B3581" t="str">
            <v>MOA08</v>
          </cell>
          <cell r="C3581">
            <v>33</v>
          </cell>
          <cell r="D3581">
            <v>1.1000000000000001</v>
          </cell>
          <cell r="E3581">
            <v>12598</v>
          </cell>
          <cell r="F3581">
            <v>10475</v>
          </cell>
          <cell r="G3581">
            <v>8630</v>
          </cell>
        </row>
        <row r="3582">
          <cell r="A3582" t="str">
            <v>34MOA08</v>
          </cell>
          <cell r="B3582" t="str">
            <v>MOA08</v>
          </cell>
          <cell r="C3582">
            <v>34</v>
          </cell>
          <cell r="D3582">
            <v>1.1000000000000001</v>
          </cell>
          <cell r="E3582">
            <v>12598</v>
          </cell>
          <cell r="F3582">
            <v>10475</v>
          </cell>
          <cell r="G3582">
            <v>8630</v>
          </cell>
        </row>
        <row r="3583">
          <cell r="A3583" t="str">
            <v>35MOA08</v>
          </cell>
          <cell r="B3583" t="str">
            <v>MOA08</v>
          </cell>
          <cell r="C3583">
            <v>35</v>
          </cell>
          <cell r="D3583">
            <v>1.1000000000000001</v>
          </cell>
          <cell r="E3583">
            <v>12598</v>
          </cell>
          <cell r="F3583">
            <v>10475</v>
          </cell>
          <cell r="G3583">
            <v>8630</v>
          </cell>
        </row>
        <row r="3584">
          <cell r="A3584" t="str">
            <v>36MOA08</v>
          </cell>
          <cell r="B3584" t="str">
            <v>MOA08</v>
          </cell>
          <cell r="C3584">
            <v>36</v>
          </cell>
          <cell r="D3584">
            <v>1.1000000000000001</v>
          </cell>
          <cell r="E3584">
            <v>12598</v>
          </cell>
          <cell r="F3584">
            <v>10475</v>
          </cell>
          <cell r="G3584">
            <v>8630</v>
          </cell>
        </row>
        <row r="3585">
          <cell r="A3585" t="str">
            <v>37MOA08</v>
          </cell>
          <cell r="B3585" t="str">
            <v>MOA08</v>
          </cell>
          <cell r="C3585">
            <v>37</v>
          </cell>
          <cell r="D3585">
            <v>1.1000000000000001</v>
          </cell>
          <cell r="E3585">
            <v>12598</v>
          </cell>
          <cell r="F3585">
            <v>10475</v>
          </cell>
          <cell r="G3585">
            <v>8630</v>
          </cell>
        </row>
        <row r="3586">
          <cell r="A3586" t="str">
            <v>38MOA08</v>
          </cell>
          <cell r="B3586" t="str">
            <v>MOA08</v>
          </cell>
          <cell r="C3586">
            <v>38</v>
          </cell>
          <cell r="D3586">
            <v>1.1000000000000001</v>
          </cell>
          <cell r="E3586">
            <v>12598</v>
          </cell>
          <cell r="F3586">
            <v>10475</v>
          </cell>
          <cell r="G3586">
            <v>8630</v>
          </cell>
        </row>
        <row r="3587">
          <cell r="A3587" t="str">
            <v>39MOA08</v>
          </cell>
          <cell r="B3587" t="str">
            <v>MOA08</v>
          </cell>
          <cell r="C3587">
            <v>39</v>
          </cell>
          <cell r="D3587">
            <v>1.1000000000000001</v>
          </cell>
          <cell r="E3587">
            <v>12598</v>
          </cell>
          <cell r="F3587">
            <v>10475</v>
          </cell>
          <cell r="G3587">
            <v>8630</v>
          </cell>
        </row>
        <row r="3588">
          <cell r="A3588" t="str">
            <v>40MOA08</v>
          </cell>
          <cell r="B3588" t="str">
            <v>MOA08</v>
          </cell>
          <cell r="C3588">
            <v>40</v>
          </cell>
          <cell r="D3588">
            <v>1.1000000000000001</v>
          </cell>
          <cell r="E3588">
            <v>12598</v>
          </cell>
          <cell r="F3588">
            <v>10475</v>
          </cell>
          <cell r="G3588">
            <v>8630</v>
          </cell>
        </row>
        <row r="3589">
          <cell r="A3589" t="str">
            <v>10MOA10</v>
          </cell>
          <cell r="B3589" t="str">
            <v>MOA10</v>
          </cell>
          <cell r="C3589">
            <v>10</v>
          </cell>
          <cell r="D3589">
            <v>0.6</v>
          </cell>
          <cell r="E3589">
            <v>15993</v>
          </cell>
          <cell r="F3589">
            <v>13298</v>
          </cell>
          <cell r="G3589">
            <v>10956</v>
          </cell>
        </row>
        <row r="3590">
          <cell r="A3590" t="str">
            <v>11MOA10</v>
          </cell>
          <cell r="B3590" t="str">
            <v>MOA10</v>
          </cell>
          <cell r="C3590">
            <v>11</v>
          </cell>
          <cell r="D3590">
            <v>0.6</v>
          </cell>
          <cell r="E3590">
            <v>15993</v>
          </cell>
          <cell r="F3590">
            <v>13298</v>
          </cell>
          <cell r="G3590">
            <v>10956</v>
          </cell>
        </row>
        <row r="3591">
          <cell r="A3591" t="str">
            <v>12MOA10</v>
          </cell>
          <cell r="B3591" t="str">
            <v>MOA10</v>
          </cell>
          <cell r="C3591">
            <v>12</v>
          </cell>
          <cell r="D3591">
            <v>0.6</v>
          </cell>
          <cell r="E3591">
            <v>15993</v>
          </cell>
          <cell r="F3591">
            <v>13298</v>
          </cell>
          <cell r="G3591">
            <v>10956</v>
          </cell>
        </row>
        <row r="3592">
          <cell r="A3592" t="str">
            <v>13MOA10</v>
          </cell>
          <cell r="B3592" t="str">
            <v>MOA10</v>
          </cell>
          <cell r="C3592">
            <v>13</v>
          </cell>
          <cell r="D3592">
            <v>0.6</v>
          </cell>
          <cell r="E3592">
            <v>15993</v>
          </cell>
          <cell r="F3592">
            <v>13298</v>
          </cell>
          <cell r="G3592">
            <v>10956</v>
          </cell>
        </row>
        <row r="3593">
          <cell r="A3593" t="str">
            <v>14MOA10</v>
          </cell>
          <cell r="B3593" t="str">
            <v>MOA10</v>
          </cell>
          <cell r="C3593">
            <v>14</v>
          </cell>
          <cell r="D3593">
            <v>0.6</v>
          </cell>
          <cell r="E3593">
            <v>15993</v>
          </cell>
          <cell r="F3593">
            <v>13298</v>
          </cell>
          <cell r="G3593">
            <v>10956</v>
          </cell>
        </row>
        <row r="3594">
          <cell r="A3594" t="str">
            <v>15MOA10</v>
          </cell>
          <cell r="B3594" t="str">
            <v>MOA10</v>
          </cell>
          <cell r="C3594">
            <v>15</v>
          </cell>
          <cell r="D3594">
            <v>0.6</v>
          </cell>
          <cell r="E3594">
            <v>15993</v>
          </cell>
          <cell r="F3594">
            <v>13298</v>
          </cell>
          <cell r="G3594">
            <v>10956</v>
          </cell>
        </row>
        <row r="3595">
          <cell r="A3595" t="str">
            <v>16MOA10</v>
          </cell>
          <cell r="B3595" t="str">
            <v>MOA10</v>
          </cell>
          <cell r="C3595">
            <v>16</v>
          </cell>
          <cell r="D3595">
            <v>0.6</v>
          </cell>
          <cell r="E3595">
            <v>15993</v>
          </cell>
          <cell r="F3595">
            <v>13298</v>
          </cell>
          <cell r="G3595">
            <v>10956</v>
          </cell>
        </row>
        <row r="3596">
          <cell r="A3596" t="str">
            <v>17MOA10</v>
          </cell>
          <cell r="B3596" t="str">
            <v>MOA10</v>
          </cell>
          <cell r="C3596">
            <v>17</v>
          </cell>
          <cell r="D3596">
            <v>0.6</v>
          </cell>
          <cell r="E3596">
            <v>15993</v>
          </cell>
          <cell r="F3596">
            <v>13298</v>
          </cell>
          <cell r="G3596">
            <v>10956</v>
          </cell>
        </row>
        <row r="3597">
          <cell r="A3597" t="str">
            <v>18MOA10</v>
          </cell>
          <cell r="B3597" t="str">
            <v>MOA10</v>
          </cell>
          <cell r="C3597">
            <v>18</v>
          </cell>
          <cell r="D3597">
            <v>0.6</v>
          </cell>
          <cell r="E3597">
            <v>15993</v>
          </cell>
          <cell r="F3597">
            <v>13298</v>
          </cell>
          <cell r="G3597">
            <v>10956</v>
          </cell>
        </row>
        <row r="3598">
          <cell r="A3598" t="str">
            <v>19MOA10</v>
          </cell>
          <cell r="B3598" t="str">
            <v>MOA10</v>
          </cell>
          <cell r="C3598">
            <v>19</v>
          </cell>
          <cell r="D3598">
            <v>0.6</v>
          </cell>
          <cell r="E3598">
            <v>15993</v>
          </cell>
          <cell r="F3598">
            <v>13298</v>
          </cell>
          <cell r="G3598">
            <v>10956</v>
          </cell>
        </row>
        <row r="3599">
          <cell r="A3599" t="str">
            <v>20MOA10</v>
          </cell>
          <cell r="B3599" t="str">
            <v>MOA10</v>
          </cell>
          <cell r="C3599">
            <v>20</v>
          </cell>
          <cell r="D3599">
            <v>0.6</v>
          </cell>
          <cell r="E3599">
            <v>15993</v>
          </cell>
          <cell r="F3599">
            <v>13298</v>
          </cell>
          <cell r="G3599">
            <v>10956</v>
          </cell>
        </row>
        <row r="3600">
          <cell r="A3600" t="str">
            <v>21MOA10</v>
          </cell>
          <cell r="B3600" t="str">
            <v>MOA10</v>
          </cell>
          <cell r="C3600">
            <v>21</v>
          </cell>
          <cell r="D3600">
            <v>0.6</v>
          </cell>
          <cell r="E3600">
            <v>15993</v>
          </cell>
          <cell r="F3600">
            <v>13298</v>
          </cell>
          <cell r="G3600">
            <v>10956</v>
          </cell>
        </row>
        <row r="3601">
          <cell r="A3601" t="str">
            <v>22MOA10</v>
          </cell>
          <cell r="B3601" t="str">
            <v>MOA10</v>
          </cell>
          <cell r="C3601">
            <v>22</v>
          </cell>
          <cell r="D3601">
            <v>0.6</v>
          </cell>
          <cell r="E3601">
            <v>15993</v>
          </cell>
          <cell r="F3601">
            <v>13298</v>
          </cell>
          <cell r="G3601">
            <v>10956</v>
          </cell>
        </row>
        <row r="3602">
          <cell r="A3602" t="str">
            <v>23MOA10</v>
          </cell>
          <cell r="B3602" t="str">
            <v>MOA10</v>
          </cell>
          <cell r="C3602">
            <v>23</v>
          </cell>
          <cell r="D3602">
            <v>0.6</v>
          </cell>
          <cell r="E3602">
            <v>15993</v>
          </cell>
          <cell r="F3602">
            <v>13298</v>
          </cell>
          <cell r="G3602">
            <v>10956</v>
          </cell>
        </row>
        <row r="3603">
          <cell r="A3603" t="str">
            <v>24MOA10</v>
          </cell>
          <cell r="B3603" t="str">
            <v>MOA10</v>
          </cell>
          <cell r="C3603">
            <v>24</v>
          </cell>
          <cell r="D3603">
            <v>0.6</v>
          </cell>
          <cell r="E3603">
            <v>15993</v>
          </cell>
          <cell r="F3603">
            <v>13298</v>
          </cell>
          <cell r="G3603">
            <v>10956</v>
          </cell>
        </row>
        <row r="3604">
          <cell r="A3604" t="str">
            <v>25MOA10</v>
          </cell>
          <cell r="B3604" t="str">
            <v>MOA10</v>
          </cell>
          <cell r="C3604">
            <v>25</v>
          </cell>
          <cell r="D3604">
            <v>0.6</v>
          </cell>
          <cell r="E3604">
            <v>15993</v>
          </cell>
          <cell r="F3604">
            <v>13298</v>
          </cell>
          <cell r="G3604">
            <v>10956</v>
          </cell>
        </row>
        <row r="3605">
          <cell r="A3605" t="str">
            <v>26MOA10</v>
          </cell>
          <cell r="B3605" t="str">
            <v>MOA10</v>
          </cell>
          <cell r="C3605">
            <v>26</v>
          </cell>
          <cell r="D3605">
            <v>0.6</v>
          </cell>
          <cell r="E3605">
            <v>15993</v>
          </cell>
          <cell r="F3605">
            <v>13298</v>
          </cell>
          <cell r="G3605">
            <v>10956</v>
          </cell>
        </row>
        <row r="3606">
          <cell r="A3606" t="str">
            <v>27MOA10</v>
          </cell>
          <cell r="B3606" t="str">
            <v>MOA10</v>
          </cell>
          <cell r="C3606">
            <v>27</v>
          </cell>
          <cell r="D3606">
            <v>0.6</v>
          </cell>
          <cell r="E3606">
            <v>15993</v>
          </cell>
          <cell r="F3606">
            <v>13298</v>
          </cell>
          <cell r="G3606">
            <v>10956</v>
          </cell>
        </row>
        <row r="3607">
          <cell r="A3607" t="str">
            <v>28MOA10</v>
          </cell>
          <cell r="B3607" t="str">
            <v>MOA10</v>
          </cell>
          <cell r="C3607">
            <v>28</v>
          </cell>
          <cell r="D3607">
            <v>0.6</v>
          </cell>
          <cell r="E3607">
            <v>15993</v>
          </cell>
          <cell r="F3607">
            <v>13298</v>
          </cell>
          <cell r="G3607">
            <v>10956</v>
          </cell>
        </row>
        <row r="3608">
          <cell r="A3608" t="str">
            <v>29MOA10</v>
          </cell>
          <cell r="B3608" t="str">
            <v>MOA10</v>
          </cell>
          <cell r="C3608">
            <v>29</v>
          </cell>
          <cell r="D3608">
            <v>0.6</v>
          </cell>
          <cell r="E3608">
            <v>15993</v>
          </cell>
          <cell r="F3608">
            <v>13298</v>
          </cell>
          <cell r="G3608">
            <v>10956</v>
          </cell>
        </row>
        <row r="3609">
          <cell r="A3609" t="str">
            <v>30MOA10</v>
          </cell>
          <cell r="B3609" t="str">
            <v>MOA10</v>
          </cell>
          <cell r="C3609">
            <v>30</v>
          </cell>
          <cell r="D3609">
            <v>0.6</v>
          </cell>
          <cell r="E3609">
            <v>15993</v>
          </cell>
          <cell r="F3609">
            <v>13298</v>
          </cell>
          <cell r="G3609">
            <v>10956</v>
          </cell>
        </row>
        <row r="3610">
          <cell r="A3610" t="str">
            <v>31MOA10</v>
          </cell>
          <cell r="B3610" t="str">
            <v>MOA10</v>
          </cell>
          <cell r="C3610">
            <v>31</v>
          </cell>
          <cell r="D3610">
            <v>0.6</v>
          </cell>
          <cell r="E3610">
            <v>15993</v>
          </cell>
          <cell r="F3610">
            <v>13298</v>
          </cell>
          <cell r="G3610">
            <v>10956</v>
          </cell>
        </row>
        <row r="3611">
          <cell r="A3611" t="str">
            <v>32MOA10</v>
          </cell>
          <cell r="B3611" t="str">
            <v>MOA10</v>
          </cell>
          <cell r="C3611">
            <v>32</v>
          </cell>
          <cell r="D3611">
            <v>0.6</v>
          </cell>
          <cell r="E3611">
            <v>15993</v>
          </cell>
          <cell r="F3611">
            <v>13298</v>
          </cell>
          <cell r="G3611">
            <v>10956</v>
          </cell>
        </row>
        <row r="3612">
          <cell r="A3612" t="str">
            <v>33MOA10</v>
          </cell>
          <cell r="B3612" t="str">
            <v>MOA10</v>
          </cell>
          <cell r="C3612">
            <v>33</v>
          </cell>
          <cell r="D3612">
            <v>0.6</v>
          </cell>
          <cell r="E3612">
            <v>15993</v>
          </cell>
          <cell r="F3612">
            <v>13298</v>
          </cell>
          <cell r="G3612">
            <v>10956</v>
          </cell>
        </row>
        <row r="3613">
          <cell r="A3613" t="str">
            <v>34MOA10</v>
          </cell>
          <cell r="B3613" t="str">
            <v>MOA10</v>
          </cell>
          <cell r="C3613">
            <v>34</v>
          </cell>
          <cell r="D3613">
            <v>0.6</v>
          </cell>
          <cell r="E3613">
            <v>15993</v>
          </cell>
          <cell r="F3613">
            <v>13298</v>
          </cell>
          <cell r="G3613">
            <v>10956</v>
          </cell>
        </row>
        <row r="3614">
          <cell r="A3614" t="str">
            <v>35MOA10</v>
          </cell>
          <cell r="B3614" t="str">
            <v>MOA10</v>
          </cell>
          <cell r="C3614">
            <v>35</v>
          </cell>
          <cell r="D3614">
            <v>0.6</v>
          </cell>
          <cell r="E3614">
            <v>15993</v>
          </cell>
          <cell r="F3614">
            <v>13298</v>
          </cell>
          <cell r="G3614">
            <v>10956</v>
          </cell>
        </row>
        <row r="3615">
          <cell r="A3615" t="str">
            <v>36MOA10</v>
          </cell>
          <cell r="B3615" t="str">
            <v>MOA10</v>
          </cell>
          <cell r="C3615">
            <v>36</v>
          </cell>
          <cell r="D3615">
            <v>0.6</v>
          </cell>
          <cell r="E3615">
            <v>15993</v>
          </cell>
          <cell r="F3615">
            <v>13298</v>
          </cell>
          <cell r="G3615">
            <v>10956</v>
          </cell>
        </row>
        <row r="3616">
          <cell r="A3616" t="str">
            <v>37MOA10</v>
          </cell>
          <cell r="B3616" t="str">
            <v>MOA10</v>
          </cell>
          <cell r="C3616">
            <v>37</v>
          </cell>
          <cell r="D3616">
            <v>0.6</v>
          </cell>
          <cell r="E3616">
            <v>15993</v>
          </cell>
          <cell r="F3616">
            <v>13298</v>
          </cell>
          <cell r="G3616">
            <v>10956</v>
          </cell>
        </row>
        <row r="3617">
          <cell r="A3617" t="str">
            <v>38MOA10</v>
          </cell>
          <cell r="B3617" t="str">
            <v>MOA10</v>
          </cell>
          <cell r="C3617">
            <v>38</v>
          </cell>
          <cell r="D3617">
            <v>0.6</v>
          </cell>
          <cell r="E3617">
            <v>15993</v>
          </cell>
          <cell r="F3617">
            <v>13298</v>
          </cell>
          <cell r="G3617">
            <v>10956</v>
          </cell>
        </row>
        <row r="3618">
          <cell r="A3618" t="str">
            <v>39MOA10</v>
          </cell>
          <cell r="B3618" t="str">
            <v>MOA10</v>
          </cell>
          <cell r="C3618">
            <v>39</v>
          </cell>
          <cell r="D3618">
            <v>0.6</v>
          </cell>
          <cell r="E3618">
            <v>15993</v>
          </cell>
          <cell r="F3618">
            <v>13298</v>
          </cell>
          <cell r="G3618">
            <v>10956</v>
          </cell>
        </row>
        <row r="3619">
          <cell r="A3619" t="str">
            <v>40MOA10</v>
          </cell>
          <cell r="B3619" t="str">
            <v>MOA10</v>
          </cell>
          <cell r="C3619">
            <v>40</v>
          </cell>
          <cell r="D3619">
            <v>0.6</v>
          </cell>
          <cell r="E3619">
            <v>15993</v>
          </cell>
          <cell r="F3619">
            <v>13298</v>
          </cell>
          <cell r="G3619">
            <v>10956</v>
          </cell>
        </row>
        <row r="3620">
          <cell r="A3620" t="str">
            <v>10MOA11</v>
          </cell>
          <cell r="B3620" t="str">
            <v>MOA11</v>
          </cell>
          <cell r="C3620">
            <v>10</v>
          </cell>
          <cell r="D3620">
            <v>0.5</v>
          </cell>
          <cell r="E3620">
            <v>14763</v>
          </cell>
          <cell r="F3620">
            <v>12275</v>
          </cell>
          <cell r="G3620">
            <v>10113</v>
          </cell>
        </row>
        <row r="3621">
          <cell r="A3621" t="str">
            <v>11MOA11</v>
          </cell>
          <cell r="B3621" t="str">
            <v>MOA11</v>
          </cell>
          <cell r="C3621">
            <v>11</v>
          </cell>
          <cell r="D3621">
            <v>0.5</v>
          </cell>
          <cell r="E3621">
            <v>14763</v>
          </cell>
          <cell r="F3621">
            <v>12275</v>
          </cell>
          <cell r="G3621">
            <v>10113</v>
          </cell>
        </row>
        <row r="3622">
          <cell r="A3622" t="str">
            <v>12MOA11</v>
          </cell>
          <cell r="B3622" t="str">
            <v>MOA11</v>
          </cell>
          <cell r="C3622">
            <v>12</v>
          </cell>
          <cell r="D3622">
            <v>0.5</v>
          </cell>
          <cell r="E3622">
            <v>14763</v>
          </cell>
          <cell r="F3622">
            <v>12275</v>
          </cell>
          <cell r="G3622">
            <v>10113</v>
          </cell>
        </row>
        <row r="3623">
          <cell r="A3623" t="str">
            <v>13MOA11</v>
          </cell>
          <cell r="B3623" t="str">
            <v>MOA11</v>
          </cell>
          <cell r="C3623">
            <v>13</v>
          </cell>
          <cell r="D3623">
            <v>0.5</v>
          </cell>
          <cell r="E3623">
            <v>14763</v>
          </cell>
          <cell r="F3623">
            <v>12275</v>
          </cell>
          <cell r="G3623">
            <v>10113</v>
          </cell>
        </row>
        <row r="3624">
          <cell r="A3624" t="str">
            <v>14MOA11</v>
          </cell>
          <cell r="B3624" t="str">
            <v>MOA11</v>
          </cell>
          <cell r="C3624">
            <v>14</v>
          </cell>
          <cell r="D3624">
            <v>0.5</v>
          </cell>
          <cell r="E3624">
            <v>14763</v>
          </cell>
          <cell r="F3624">
            <v>12275</v>
          </cell>
          <cell r="G3624">
            <v>10113</v>
          </cell>
        </row>
        <row r="3625">
          <cell r="A3625" t="str">
            <v>15MOA11</v>
          </cell>
          <cell r="B3625" t="str">
            <v>MOA11</v>
          </cell>
          <cell r="C3625">
            <v>15</v>
          </cell>
          <cell r="D3625">
            <v>0.5</v>
          </cell>
          <cell r="E3625">
            <v>14763</v>
          </cell>
          <cell r="F3625">
            <v>12275</v>
          </cell>
          <cell r="G3625">
            <v>10113</v>
          </cell>
        </row>
        <row r="3626">
          <cell r="A3626" t="str">
            <v>16MOA11</v>
          </cell>
          <cell r="B3626" t="str">
            <v>MOA11</v>
          </cell>
          <cell r="C3626">
            <v>16</v>
          </cell>
          <cell r="D3626">
            <v>0.5</v>
          </cell>
          <cell r="E3626">
            <v>14763</v>
          </cell>
          <cell r="F3626">
            <v>12275</v>
          </cell>
          <cell r="G3626">
            <v>10113</v>
          </cell>
        </row>
        <row r="3627">
          <cell r="A3627" t="str">
            <v>17MOA11</v>
          </cell>
          <cell r="B3627" t="str">
            <v>MOA11</v>
          </cell>
          <cell r="C3627">
            <v>17</v>
          </cell>
          <cell r="D3627">
            <v>0.5</v>
          </cell>
          <cell r="E3627">
            <v>14763</v>
          </cell>
          <cell r="F3627">
            <v>12275</v>
          </cell>
          <cell r="G3627">
            <v>10113</v>
          </cell>
        </row>
        <row r="3628">
          <cell r="A3628" t="str">
            <v>18MOA11</v>
          </cell>
          <cell r="B3628" t="str">
            <v>MOA11</v>
          </cell>
          <cell r="C3628">
            <v>18</v>
          </cell>
          <cell r="D3628">
            <v>0.5</v>
          </cell>
          <cell r="E3628">
            <v>14763</v>
          </cell>
          <cell r="F3628">
            <v>12275</v>
          </cell>
          <cell r="G3628">
            <v>10113</v>
          </cell>
        </row>
        <row r="3629">
          <cell r="A3629" t="str">
            <v>19MOA11</v>
          </cell>
          <cell r="B3629" t="str">
            <v>MOA11</v>
          </cell>
          <cell r="C3629">
            <v>19</v>
          </cell>
          <cell r="D3629">
            <v>0.5</v>
          </cell>
          <cell r="E3629">
            <v>14763</v>
          </cell>
          <cell r="F3629">
            <v>12275</v>
          </cell>
          <cell r="G3629">
            <v>10113</v>
          </cell>
        </row>
        <row r="3630">
          <cell r="A3630" t="str">
            <v>20MOA11</v>
          </cell>
          <cell r="B3630" t="str">
            <v>MOA11</v>
          </cell>
          <cell r="C3630">
            <v>20</v>
          </cell>
          <cell r="D3630">
            <v>0.5</v>
          </cell>
          <cell r="E3630">
            <v>14763</v>
          </cell>
          <cell r="F3630">
            <v>12275</v>
          </cell>
          <cell r="G3630">
            <v>10113</v>
          </cell>
        </row>
        <row r="3631">
          <cell r="A3631" t="str">
            <v>21MOA11</v>
          </cell>
          <cell r="B3631" t="str">
            <v>MOA11</v>
          </cell>
          <cell r="C3631">
            <v>21</v>
          </cell>
          <cell r="D3631">
            <v>0.5</v>
          </cell>
          <cell r="E3631">
            <v>14763</v>
          </cell>
          <cell r="F3631">
            <v>12275</v>
          </cell>
          <cell r="G3631">
            <v>10113</v>
          </cell>
        </row>
        <row r="3632">
          <cell r="A3632" t="str">
            <v>22MOA11</v>
          </cell>
          <cell r="B3632" t="str">
            <v>MOA11</v>
          </cell>
          <cell r="C3632">
            <v>22</v>
          </cell>
          <cell r="D3632">
            <v>0.5</v>
          </cell>
          <cell r="E3632">
            <v>14763</v>
          </cell>
          <cell r="F3632">
            <v>12275</v>
          </cell>
          <cell r="G3632">
            <v>10113</v>
          </cell>
        </row>
        <row r="3633">
          <cell r="A3633" t="str">
            <v>23MOA11</v>
          </cell>
          <cell r="B3633" t="str">
            <v>MOA11</v>
          </cell>
          <cell r="C3633">
            <v>23</v>
          </cell>
          <cell r="D3633">
            <v>0.5</v>
          </cell>
          <cell r="E3633">
            <v>14763</v>
          </cell>
          <cell r="F3633">
            <v>12275</v>
          </cell>
          <cell r="G3633">
            <v>10113</v>
          </cell>
        </row>
        <row r="3634">
          <cell r="A3634" t="str">
            <v>24MOA11</v>
          </cell>
          <cell r="B3634" t="str">
            <v>MOA11</v>
          </cell>
          <cell r="C3634">
            <v>24</v>
          </cell>
          <cell r="D3634">
            <v>0.5</v>
          </cell>
          <cell r="E3634">
            <v>14763</v>
          </cell>
          <cell r="F3634">
            <v>12275</v>
          </cell>
          <cell r="G3634">
            <v>10113</v>
          </cell>
        </row>
        <row r="3635">
          <cell r="A3635" t="str">
            <v>25MOA11</v>
          </cell>
          <cell r="B3635" t="str">
            <v>MOA11</v>
          </cell>
          <cell r="C3635">
            <v>25</v>
          </cell>
          <cell r="D3635">
            <v>0.5</v>
          </cell>
          <cell r="E3635">
            <v>14763</v>
          </cell>
          <cell r="F3635">
            <v>12275</v>
          </cell>
          <cell r="G3635">
            <v>10113</v>
          </cell>
        </row>
        <row r="3636">
          <cell r="A3636" t="str">
            <v>26MOA11</v>
          </cell>
          <cell r="B3636" t="str">
            <v>MOA11</v>
          </cell>
          <cell r="C3636">
            <v>26</v>
          </cell>
          <cell r="D3636">
            <v>0.5</v>
          </cell>
          <cell r="E3636">
            <v>14763</v>
          </cell>
          <cell r="F3636">
            <v>12275</v>
          </cell>
          <cell r="G3636">
            <v>10113</v>
          </cell>
        </row>
        <row r="3637">
          <cell r="A3637" t="str">
            <v>27MOA11</v>
          </cell>
          <cell r="B3637" t="str">
            <v>MOA11</v>
          </cell>
          <cell r="C3637">
            <v>27</v>
          </cell>
          <cell r="D3637">
            <v>0.5</v>
          </cell>
          <cell r="E3637">
            <v>14763</v>
          </cell>
          <cell r="F3637">
            <v>12275</v>
          </cell>
          <cell r="G3637">
            <v>10113</v>
          </cell>
        </row>
        <row r="3638">
          <cell r="A3638" t="str">
            <v>28MOA11</v>
          </cell>
          <cell r="B3638" t="str">
            <v>MOA11</v>
          </cell>
          <cell r="C3638">
            <v>28</v>
          </cell>
          <cell r="D3638">
            <v>0.5</v>
          </cell>
          <cell r="E3638">
            <v>14763</v>
          </cell>
          <cell r="F3638">
            <v>12275</v>
          </cell>
          <cell r="G3638">
            <v>10113</v>
          </cell>
        </row>
        <row r="3639">
          <cell r="A3639" t="str">
            <v>29MOA11</v>
          </cell>
          <cell r="B3639" t="str">
            <v>MOA11</v>
          </cell>
          <cell r="C3639">
            <v>29</v>
          </cell>
          <cell r="D3639">
            <v>0.5</v>
          </cell>
          <cell r="E3639">
            <v>14763</v>
          </cell>
          <cell r="F3639">
            <v>12275</v>
          </cell>
          <cell r="G3639">
            <v>10113</v>
          </cell>
        </row>
        <row r="3640">
          <cell r="A3640" t="str">
            <v>30MOA11</v>
          </cell>
          <cell r="B3640" t="str">
            <v>MOA11</v>
          </cell>
          <cell r="C3640">
            <v>30</v>
          </cell>
          <cell r="D3640">
            <v>0.5</v>
          </cell>
          <cell r="E3640">
            <v>14763</v>
          </cell>
          <cell r="F3640">
            <v>12275</v>
          </cell>
          <cell r="G3640">
            <v>10113</v>
          </cell>
        </row>
        <row r="3641">
          <cell r="A3641" t="str">
            <v>31MOA11</v>
          </cell>
          <cell r="B3641" t="str">
            <v>MOA11</v>
          </cell>
          <cell r="C3641">
            <v>31</v>
          </cell>
          <cell r="D3641">
            <v>0.5</v>
          </cell>
          <cell r="E3641">
            <v>14763</v>
          </cell>
          <cell r="F3641">
            <v>12275</v>
          </cell>
          <cell r="G3641">
            <v>10113</v>
          </cell>
        </row>
        <row r="3642">
          <cell r="A3642" t="str">
            <v>32MOA11</v>
          </cell>
          <cell r="B3642" t="str">
            <v>MOA11</v>
          </cell>
          <cell r="C3642">
            <v>32</v>
          </cell>
          <cell r="D3642">
            <v>0.5</v>
          </cell>
          <cell r="E3642">
            <v>14763</v>
          </cell>
          <cell r="F3642">
            <v>12275</v>
          </cell>
          <cell r="G3642">
            <v>10113</v>
          </cell>
        </row>
        <row r="3643">
          <cell r="A3643" t="str">
            <v>33MOA11</v>
          </cell>
          <cell r="B3643" t="str">
            <v>MOA11</v>
          </cell>
          <cell r="C3643">
            <v>33</v>
          </cell>
          <cell r="D3643">
            <v>0.5</v>
          </cell>
          <cell r="E3643">
            <v>14763</v>
          </cell>
          <cell r="F3643">
            <v>12275</v>
          </cell>
          <cell r="G3643">
            <v>10113</v>
          </cell>
        </row>
        <row r="3644">
          <cell r="A3644" t="str">
            <v>34MOA11</v>
          </cell>
          <cell r="B3644" t="str">
            <v>MOA11</v>
          </cell>
          <cell r="C3644">
            <v>34</v>
          </cell>
          <cell r="D3644">
            <v>0.5</v>
          </cell>
          <cell r="E3644">
            <v>14763</v>
          </cell>
          <cell r="F3644">
            <v>12275</v>
          </cell>
          <cell r="G3644">
            <v>10113</v>
          </cell>
        </row>
        <row r="3645">
          <cell r="A3645" t="str">
            <v>35MOA11</v>
          </cell>
          <cell r="B3645" t="str">
            <v>MOA11</v>
          </cell>
          <cell r="C3645">
            <v>35</v>
          </cell>
          <cell r="D3645">
            <v>0.5</v>
          </cell>
          <cell r="E3645">
            <v>14763</v>
          </cell>
          <cell r="F3645">
            <v>12275</v>
          </cell>
          <cell r="G3645">
            <v>10113</v>
          </cell>
        </row>
        <row r="3646">
          <cell r="A3646" t="str">
            <v>36MOA11</v>
          </cell>
          <cell r="B3646" t="str">
            <v>MOA11</v>
          </cell>
          <cell r="C3646">
            <v>36</v>
          </cell>
          <cell r="D3646">
            <v>0.5</v>
          </cell>
          <cell r="E3646">
            <v>14763</v>
          </cell>
          <cell r="F3646">
            <v>12275</v>
          </cell>
          <cell r="G3646">
            <v>10113</v>
          </cell>
        </row>
        <row r="3647">
          <cell r="A3647" t="str">
            <v>37MOA11</v>
          </cell>
          <cell r="B3647" t="str">
            <v>MOA11</v>
          </cell>
          <cell r="C3647">
            <v>37</v>
          </cell>
          <cell r="D3647">
            <v>0.5</v>
          </cell>
          <cell r="E3647">
            <v>14763</v>
          </cell>
          <cell r="F3647">
            <v>12275</v>
          </cell>
          <cell r="G3647">
            <v>10113</v>
          </cell>
        </row>
        <row r="3648">
          <cell r="A3648" t="str">
            <v>38MOA11</v>
          </cell>
          <cell r="B3648" t="str">
            <v>MOA11</v>
          </cell>
          <cell r="C3648">
            <v>38</v>
          </cell>
          <cell r="D3648">
            <v>0.5</v>
          </cell>
          <cell r="E3648">
            <v>14763</v>
          </cell>
          <cell r="F3648">
            <v>12275</v>
          </cell>
          <cell r="G3648">
            <v>10113</v>
          </cell>
        </row>
        <row r="3649">
          <cell r="A3649" t="str">
            <v>39MOA11</v>
          </cell>
          <cell r="B3649" t="str">
            <v>MOA11</v>
          </cell>
          <cell r="C3649">
            <v>39</v>
          </cell>
          <cell r="D3649">
            <v>0.5</v>
          </cell>
          <cell r="E3649">
            <v>14763</v>
          </cell>
          <cell r="F3649">
            <v>12275</v>
          </cell>
          <cell r="G3649">
            <v>10113</v>
          </cell>
        </row>
        <row r="3650">
          <cell r="A3650" t="str">
            <v>40MOA11</v>
          </cell>
          <cell r="B3650" t="str">
            <v>MOA11</v>
          </cell>
          <cell r="C3650">
            <v>40</v>
          </cell>
          <cell r="D3650">
            <v>0.5</v>
          </cell>
          <cell r="E3650">
            <v>14763</v>
          </cell>
          <cell r="F3650">
            <v>12275</v>
          </cell>
          <cell r="G3650">
            <v>10113</v>
          </cell>
        </row>
        <row r="3651">
          <cell r="A3651" t="str">
            <v>10MOA12</v>
          </cell>
          <cell r="B3651" t="str">
            <v>MOA12</v>
          </cell>
          <cell r="C3651">
            <v>10</v>
          </cell>
          <cell r="D3651">
            <v>1</v>
          </cell>
          <cell r="E3651">
            <v>14025</v>
          </cell>
          <cell r="F3651">
            <v>11662</v>
          </cell>
          <cell r="G3651">
            <v>9607</v>
          </cell>
        </row>
        <row r="3652">
          <cell r="A3652" t="str">
            <v>11MOA12</v>
          </cell>
          <cell r="B3652" t="str">
            <v>MOA12</v>
          </cell>
          <cell r="C3652">
            <v>11</v>
          </cell>
          <cell r="D3652">
            <v>1</v>
          </cell>
          <cell r="E3652">
            <v>14025</v>
          </cell>
          <cell r="F3652">
            <v>11662</v>
          </cell>
          <cell r="G3652">
            <v>9607</v>
          </cell>
        </row>
        <row r="3653">
          <cell r="A3653" t="str">
            <v>12MOA12</v>
          </cell>
          <cell r="B3653" t="str">
            <v>MOA12</v>
          </cell>
          <cell r="C3653">
            <v>12</v>
          </cell>
          <cell r="D3653">
            <v>1</v>
          </cell>
          <cell r="E3653">
            <v>14025</v>
          </cell>
          <cell r="F3653">
            <v>11662</v>
          </cell>
          <cell r="G3653">
            <v>9607</v>
          </cell>
        </row>
        <row r="3654">
          <cell r="A3654" t="str">
            <v>13MOA12</v>
          </cell>
          <cell r="B3654" t="str">
            <v>MOA12</v>
          </cell>
          <cell r="C3654">
            <v>13</v>
          </cell>
          <cell r="D3654">
            <v>1</v>
          </cell>
          <cell r="E3654">
            <v>14025</v>
          </cell>
          <cell r="F3654">
            <v>11662</v>
          </cell>
          <cell r="G3654">
            <v>9607</v>
          </cell>
        </row>
        <row r="3655">
          <cell r="A3655" t="str">
            <v>14MOA12</v>
          </cell>
          <cell r="B3655" t="str">
            <v>MOA12</v>
          </cell>
          <cell r="C3655">
            <v>14</v>
          </cell>
          <cell r="D3655">
            <v>1</v>
          </cell>
          <cell r="E3655">
            <v>14025</v>
          </cell>
          <cell r="F3655">
            <v>11662</v>
          </cell>
          <cell r="G3655">
            <v>9607</v>
          </cell>
        </row>
        <row r="3656">
          <cell r="A3656" t="str">
            <v>15MOA12</v>
          </cell>
          <cell r="B3656" t="str">
            <v>MOA12</v>
          </cell>
          <cell r="C3656">
            <v>15</v>
          </cell>
          <cell r="D3656">
            <v>1</v>
          </cell>
          <cell r="E3656">
            <v>14025</v>
          </cell>
          <cell r="F3656">
            <v>11662</v>
          </cell>
          <cell r="G3656">
            <v>9607</v>
          </cell>
        </row>
        <row r="3657">
          <cell r="A3657" t="str">
            <v>16MOA12</v>
          </cell>
          <cell r="B3657" t="str">
            <v>MOA12</v>
          </cell>
          <cell r="C3657">
            <v>16</v>
          </cell>
          <cell r="D3657">
            <v>1</v>
          </cell>
          <cell r="E3657">
            <v>14025</v>
          </cell>
          <cell r="F3657">
            <v>11662</v>
          </cell>
          <cell r="G3657">
            <v>9607</v>
          </cell>
        </row>
        <row r="3658">
          <cell r="A3658" t="str">
            <v>17MOA12</v>
          </cell>
          <cell r="B3658" t="str">
            <v>MOA12</v>
          </cell>
          <cell r="C3658">
            <v>17</v>
          </cell>
          <cell r="D3658">
            <v>1</v>
          </cell>
          <cell r="E3658">
            <v>14025</v>
          </cell>
          <cell r="F3658">
            <v>11662</v>
          </cell>
          <cell r="G3658">
            <v>9607</v>
          </cell>
        </row>
        <row r="3659">
          <cell r="A3659" t="str">
            <v>18MOA12</v>
          </cell>
          <cell r="B3659" t="str">
            <v>MOA12</v>
          </cell>
          <cell r="C3659">
            <v>18</v>
          </cell>
          <cell r="D3659">
            <v>1</v>
          </cell>
          <cell r="E3659">
            <v>14025</v>
          </cell>
          <cell r="F3659">
            <v>11662</v>
          </cell>
          <cell r="G3659">
            <v>9607</v>
          </cell>
        </row>
        <row r="3660">
          <cell r="A3660" t="str">
            <v>19MOA12</v>
          </cell>
          <cell r="B3660" t="str">
            <v>MOA12</v>
          </cell>
          <cell r="C3660">
            <v>19</v>
          </cell>
          <cell r="D3660">
            <v>1</v>
          </cell>
          <cell r="E3660">
            <v>14025</v>
          </cell>
          <cell r="F3660">
            <v>11662</v>
          </cell>
          <cell r="G3660">
            <v>9607</v>
          </cell>
        </row>
        <row r="3661">
          <cell r="A3661" t="str">
            <v>20MOA12</v>
          </cell>
          <cell r="B3661" t="str">
            <v>MOA12</v>
          </cell>
          <cell r="C3661">
            <v>20</v>
          </cell>
          <cell r="D3661">
            <v>1</v>
          </cell>
          <cell r="E3661">
            <v>14025</v>
          </cell>
          <cell r="F3661">
            <v>11662</v>
          </cell>
          <cell r="G3661">
            <v>9607</v>
          </cell>
        </row>
        <row r="3662">
          <cell r="A3662" t="str">
            <v>21MOA12</v>
          </cell>
          <cell r="B3662" t="str">
            <v>MOA12</v>
          </cell>
          <cell r="C3662">
            <v>21</v>
          </cell>
          <cell r="D3662">
            <v>1</v>
          </cell>
          <cell r="E3662">
            <v>14025</v>
          </cell>
          <cell r="F3662">
            <v>11662</v>
          </cell>
          <cell r="G3662">
            <v>9607</v>
          </cell>
        </row>
        <row r="3663">
          <cell r="A3663" t="str">
            <v>22MOA12</v>
          </cell>
          <cell r="B3663" t="str">
            <v>MOA12</v>
          </cell>
          <cell r="C3663">
            <v>22</v>
          </cell>
          <cell r="D3663">
            <v>1</v>
          </cell>
          <cell r="E3663">
            <v>14025</v>
          </cell>
          <cell r="F3663">
            <v>11662</v>
          </cell>
          <cell r="G3663">
            <v>9607</v>
          </cell>
        </row>
        <row r="3664">
          <cell r="A3664" t="str">
            <v>23MOA12</v>
          </cell>
          <cell r="B3664" t="str">
            <v>MOA12</v>
          </cell>
          <cell r="C3664">
            <v>23</v>
          </cell>
          <cell r="D3664">
            <v>1</v>
          </cell>
          <cell r="E3664">
            <v>14025</v>
          </cell>
          <cell r="F3664">
            <v>11662</v>
          </cell>
          <cell r="G3664">
            <v>9607</v>
          </cell>
        </row>
        <row r="3665">
          <cell r="A3665" t="str">
            <v>24MOA12</v>
          </cell>
          <cell r="B3665" t="str">
            <v>MOA12</v>
          </cell>
          <cell r="C3665">
            <v>24</v>
          </cell>
          <cell r="D3665">
            <v>1</v>
          </cell>
          <cell r="E3665">
            <v>14025</v>
          </cell>
          <cell r="F3665">
            <v>11662</v>
          </cell>
          <cell r="G3665">
            <v>9607</v>
          </cell>
        </row>
        <row r="3666">
          <cell r="A3666" t="str">
            <v>25MOA12</v>
          </cell>
          <cell r="B3666" t="str">
            <v>MOA12</v>
          </cell>
          <cell r="C3666">
            <v>25</v>
          </cell>
          <cell r="D3666">
            <v>1</v>
          </cell>
          <cell r="E3666">
            <v>14025</v>
          </cell>
          <cell r="F3666">
            <v>11662</v>
          </cell>
          <cell r="G3666">
            <v>9607</v>
          </cell>
        </row>
        <row r="3667">
          <cell r="A3667" t="str">
            <v>26MOA12</v>
          </cell>
          <cell r="B3667" t="str">
            <v>MOA12</v>
          </cell>
          <cell r="C3667">
            <v>26</v>
          </cell>
          <cell r="D3667">
            <v>1</v>
          </cell>
          <cell r="E3667">
            <v>14025</v>
          </cell>
          <cell r="F3667">
            <v>11662</v>
          </cell>
          <cell r="G3667">
            <v>9607</v>
          </cell>
        </row>
        <row r="3668">
          <cell r="A3668" t="str">
            <v>27MOA12</v>
          </cell>
          <cell r="B3668" t="str">
            <v>MOA12</v>
          </cell>
          <cell r="C3668">
            <v>27</v>
          </cell>
          <cell r="D3668">
            <v>1</v>
          </cell>
          <cell r="E3668">
            <v>14025</v>
          </cell>
          <cell r="F3668">
            <v>11662</v>
          </cell>
          <cell r="G3668">
            <v>9607</v>
          </cell>
        </row>
        <row r="3669">
          <cell r="A3669" t="str">
            <v>28MOA12</v>
          </cell>
          <cell r="B3669" t="str">
            <v>MOA12</v>
          </cell>
          <cell r="C3669">
            <v>28</v>
          </cell>
          <cell r="D3669">
            <v>1</v>
          </cell>
          <cell r="E3669">
            <v>14025</v>
          </cell>
          <cell r="F3669">
            <v>11662</v>
          </cell>
          <cell r="G3669">
            <v>9607</v>
          </cell>
        </row>
        <row r="3670">
          <cell r="A3670" t="str">
            <v>29MOA12</v>
          </cell>
          <cell r="B3670" t="str">
            <v>MOA12</v>
          </cell>
          <cell r="C3670">
            <v>29</v>
          </cell>
          <cell r="D3670">
            <v>1</v>
          </cell>
          <cell r="E3670">
            <v>14025</v>
          </cell>
          <cell r="F3670">
            <v>11662</v>
          </cell>
          <cell r="G3670">
            <v>9607</v>
          </cell>
        </row>
        <row r="3671">
          <cell r="A3671" t="str">
            <v>30MOA12</v>
          </cell>
          <cell r="B3671" t="str">
            <v>MOA12</v>
          </cell>
          <cell r="C3671">
            <v>30</v>
          </cell>
          <cell r="D3671">
            <v>1</v>
          </cell>
          <cell r="E3671">
            <v>14025</v>
          </cell>
          <cell r="F3671">
            <v>11662</v>
          </cell>
          <cell r="G3671">
            <v>9607</v>
          </cell>
        </row>
        <row r="3672">
          <cell r="A3672" t="str">
            <v>31MOA12</v>
          </cell>
          <cell r="B3672" t="str">
            <v>MOA12</v>
          </cell>
          <cell r="C3672">
            <v>31</v>
          </cell>
          <cell r="D3672">
            <v>1</v>
          </cell>
          <cell r="E3672">
            <v>14025</v>
          </cell>
          <cell r="F3672">
            <v>11662</v>
          </cell>
          <cell r="G3672">
            <v>9607</v>
          </cell>
        </row>
        <row r="3673">
          <cell r="A3673" t="str">
            <v>32MOA12</v>
          </cell>
          <cell r="B3673" t="str">
            <v>MOA12</v>
          </cell>
          <cell r="C3673">
            <v>32</v>
          </cell>
          <cell r="D3673">
            <v>1</v>
          </cell>
          <cell r="E3673">
            <v>14025</v>
          </cell>
          <cell r="F3673">
            <v>11662</v>
          </cell>
          <cell r="G3673">
            <v>9607</v>
          </cell>
        </row>
        <row r="3674">
          <cell r="A3674" t="str">
            <v>33MOA12</v>
          </cell>
          <cell r="B3674" t="str">
            <v>MOA12</v>
          </cell>
          <cell r="C3674">
            <v>33</v>
          </cell>
          <cell r="D3674">
            <v>1</v>
          </cell>
          <cell r="E3674">
            <v>14025</v>
          </cell>
          <cell r="F3674">
            <v>11662</v>
          </cell>
          <cell r="G3674">
            <v>9607</v>
          </cell>
        </row>
        <row r="3675">
          <cell r="A3675" t="str">
            <v>34MOA12</v>
          </cell>
          <cell r="B3675" t="str">
            <v>MOA12</v>
          </cell>
          <cell r="C3675">
            <v>34</v>
          </cell>
          <cell r="D3675">
            <v>1</v>
          </cell>
          <cell r="E3675">
            <v>14025</v>
          </cell>
          <cell r="F3675">
            <v>11662</v>
          </cell>
          <cell r="G3675">
            <v>9607</v>
          </cell>
        </row>
        <row r="3676">
          <cell r="A3676" t="str">
            <v>35MOA12</v>
          </cell>
          <cell r="B3676" t="str">
            <v>MOA12</v>
          </cell>
          <cell r="C3676">
            <v>35</v>
          </cell>
          <cell r="D3676">
            <v>1</v>
          </cell>
          <cell r="E3676">
            <v>14025</v>
          </cell>
          <cell r="F3676">
            <v>11662</v>
          </cell>
          <cell r="G3676">
            <v>9607</v>
          </cell>
        </row>
        <row r="3677">
          <cell r="A3677" t="str">
            <v>36MOA12</v>
          </cell>
          <cell r="B3677" t="str">
            <v>MOA12</v>
          </cell>
          <cell r="C3677">
            <v>36</v>
          </cell>
          <cell r="D3677">
            <v>1</v>
          </cell>
          <cell r="E3677">
            <v>14025</v>
          </cell>
          <cell r="F3677">
            <v>11662</v>
          </cell>
          <cell r="G3677">
            <v>9607</v>
          </cell>
        </row>
        <row r="3678">
          <cell r="A3678" t="str">
            <v>37MOA12</v>
          </cell>
          <cell r="B3678" t="str">
            <v>MOA12</v>
          </cell>
          <cell r="C3678">
            <v>37</v>
          </cell>
          <cell r="D3678">
            <v>1</v>
          </cell>
          <cell r="E3678">
            <v>14025</v>
          </cell>
          <cell r="F3678">
            <v>11662</v>
          </cell>
          <cell r="G3678">
            <v>9607</v>
          </cell>
        </row>
        <row r="3679">
          <cell r="A3679" t="str">
            <v>38MOA12</v>
          </cell>
          <cell r="B3679" t="str">
            <v>MOA12</v>
          </cell>
          <cell r="C3679">
            <v>38</v>
          </cell>
          <cell r="D3679">
            <v>1</v>
          </cell>
          <cell r="E3679">
            <v>14025</v>
          </cell>
          <cell r="F3679">
            <v>11662</v>
          </cell>
          <cell r="G3679">
            <v>9607</v>
          </cell>
        </row>
        <row r="3680">
          <cell r="A3680" t="str">
            <v>39MOA12</v>
          </cell>
          <cell r="B3680" t="str">
            <v>MOA12</v>
          </cell>
          <cell r="C3680">
            <v>39</v>
          </cell>
          <cell r="D3680">
            <v>1</v>
          </cell>
          <cell r="E3680">
            <v>14025</v>
          </cell>
          <cell r="F3680">
            <v>11662</v>
          </cell>
          <cell r="G3680">
            <v>9607</v>
          </cell>
        </row>
        <row r="3681">
          <cell r="A3681" t="str">
            <v>40MOA12</v>
          </cell>
          <cell r="B3681" t="str">
            <v>MOA12</v>
          </cell>
          <cell r="C3681">
            <v>40</v>
          </cell>
          <cell r="D3681">
            <v>1</v>
          </cell>
          <cell r="E3681">
            <v>14025</v>
          </cell>
          <cell r="F3681">
            <v>11662</v>
          </cell>
          <cell r="G3681">
            <v>9607</v>
          </cell>
        </row>
        <row r="3682">
          <cell r="A3682" t="str">
            <v>10MOA14</v>
          </cell>
          <cell r="B3682" t="str">
            <v>MOA14</v>
          </cell>
          <cell r="C3682">
            <v>10</v>
          </cell>
          <cell r="D3682">
            <v>1.3</v>
          </cell>
          <cell r="E3682">
            <v>13779</v>
          </cell>
          <cell r="F3682">
            <v>11457</v>
          </cell>
          <cell r="G3682">
            <v>9439</v>
          </cell>
        </row>
        <row r="3683">
          <cell r="A3683" t="str">
            <v>11MOA14</v>
          </cell>
          <cell r="B3683" t="str">
            <v>MOA14</v>
          </cell>
          <cell r="C3683">
            <v>11</v>
          </cell>
          <cell r="D3683">
            <v>1.3</v>
          </cell>
          <cell r="E3683">
            <v>13779</v>
          </cell>
          <cell r="F3683">
            <v>11457</v>
          </cell>
          <cell r="G3683">
            <v>9439</v>
          </cell>
        </row>
        <row r="3684">
          <cell r="A3684" t="str">
            <v>12MOA14</v>
          </cell>
          <cell r="B3684" t="str">
            <v>MOA14</v>
          </cell>
          <cell r="C3684">
            <v>12</v>
          </cell>
          <cell r="D3684">
            <v>1.3</v>
          </cell>
          <cell r="E3684">
            <v>13779</v>
          </cell>
          <cell r="F3684">
            <v>11457</v>
          </cell>
          <cell r="G3684">
            <v>9439</v>
          </cell>
        </row>
        <row r="3685">
          <cell r="A3685" t="str">
            <v>13MOA14</v>
          </cell>
          <cell r="B3685" t="str">
            <v>MOA14</v>
          </cell>
          <cell r="C3685">
            <v>13</v>
          </cell>
          <cell r="D3685">
            <v>1.3</v>
          </cell>
          <cell r="E3685">
            <v>13779</v>
          </cell>
          <cell r="F3685">
            <v>11457</v>
          </cell>
          <cell r="G3685">
            <v>9439</v>
          </cell>
        </row>
        <row r="3686">
          <cell r="A3686" t="str">
            <v>14MOA14</v>
          </cell>
          <cell r="B3686" t="str">
            <v>MOA14</v>
          </cell>
          <cell r="C3686">
            <v>14</v>
          </cell>
          <cell r="D3686">
            <v>1.3</v>
          </cell>
          <cell r="E3686">
            <v>13779</v>
          </cell>
          <cell r="F3686">
            <v>11457</v>
          </cell>
          <cell r="G3686">
            <v>9439</v>
          </cell>
        </row>
        <row r="3687">
          <cell r="A3687" t="str">
            <v>15MOA14</v>
          </cell>
          <cell r="B3687" t="str">
            <v>MOA14</v>
          </cell>
          <cell r="C3687">
            <v>15</v>
          </cell>
          <cell r="D3687">
            <v>1.3</v>
          </cell>
          <cell r="E3687">
            <v>13779</v>
          </cell>
          <cell r="F3687">
            <v>11457</v>
          </cell>
          <cell r="G3687">
            <v>9439</v>
          </cell>
        </row>
        <row r="3688">
          <cell r="A3688" t="str">
            <v>16MOA14</v>
          </cell>
          <cell r="B3688" t="str">
            <v>MOA14</v>
          </cell>
          <cell r="C3688">
            <v>16</v>
          </cell>
          <cell r="D3688">
            <v>1.3</v>
          </cell>
          <cell r="E3688">
            <v>13779</v>
          </cell>
          <cell r="F3688">
            <v>11457</v>
          </cell>
          <cell r="G3688">
            <v>9439</v>
          </cell>
        </row>
        <row r="3689">
          <cell r="A3689" t="str">
            <v>17MOA14</v>
          </cell>
          <cell r="B3689" t="str">
            <v>MOA14</v>
          </cell>
          <cell r="C3689">
            <v>17</v>
          </cell>
          <cell r="D3689">
            <v>1.3</v>
          </cell>
          <cell r="E3689">
            <v>13779</v>
          </cell>
          <cell r="F3689">
            <v>11457</v>
          </cell>
          <cell r="G3689">
            <v>9439</v>
          </cell>
        </row>
        <row r="3690">
          <cell r="A3690" t="str">
            <v>18MOA14</v>
          </cell>
          <cell r="B3690" t="str">
            <v>MOA14</v>
          </cell>
          <cell r="C3690">
            <v>18</v>
          </cell>
          <cell r="D3690">
            <v>1.3</v>
          </cell>
          <cell r="E3690">
            <v>13779</v>
          </cell>
          <cell r="F3690">
            <v>11457</v>
          </cell>
          <cell r="G3690">
            <v>9439</v>
          </cell>
        </row>
        <row r="3691">
          <cell r="A3691" t="str">
            <v>19MOA14</v>
          </cell>
          <cell r="B3691" t="str">
            <v>MOA14</v>
          </cell>
          <cell r="C3691">
            <v>19</v>
          </cell>
          <cell r="D3691">
            <v>1.3</v>
          </cell>
          <cell r="E3691">
            <v>13779</v>
          </cell>
          <cell r="F3691">
            <v>11457</v>
          </cell>
          <cell r="G3691">
            <v>9439</v>
          </cell>
        </row>
        <row r="3692">
          <cell r="A3692" t="str">
            <v>20MOA14</v>
          </cell>
          <cell r="B3692" t="str">
            <v>MOA14</v>
          </cell>
          <cell r="C3692">
            <v>20</v>
          </cell>
          <cell r="D3692">
            <v>1.3</v>
          </cell>
          <cell r="E3692">
            <v>13779</v>
          </cell>
          <cell r="F3692">
            <v>11457</v>
          </cell>
          <cell r="G3692">
            <v>9439</v>
          </cell>
        </row>
        <row r="3693">
          <cell r="A3693" t="str">
            <v>21MOA14</v>
          </cell>
          <cell r="B3693" t="str">
            <v>MOA14</v>
          </cell>
          <cell r="C3693">
            <v>21</v>
          </cell>
          <cell r="D3693">
            <v>1.3</v>
          </cell>
          <cell r="E3693">
            <v>13779</v>
          </cell>
          <cell r="F3693">
            <v>11457</v>
          </cell>
          <cell r="G3693">
            <v>9439</v>
          </cell>
        </row>
        <row r="3694">
          <cell r="A3694" t="str">
            <v>22MOA14</v>
          </cell>
          <cell r="B3694" t="str">
            <v>MOA14</v>
          </cell>
          <cell r="C3694">
            <v>22</v>
          </cell>
          <cell r="D3694">
            <v>1.3</v>
          </cell>
          <cell r="E3694">
            <v>13779</v>
          </cell>
          <cell r="F3694">
            <v>11457</v>
          </cell>
          <cell r="G3694">
            <v>9439</v>
          </cell>
        </row>
        <row r="3695">
          <cell r="A3695" t="str">
            <v>23MOA14</v>
          </cell>
          <cell r="B3695" t="str">
            <v>MOA14</v>
          </cell>
          <cell r="C3695">
            <v>23</v>
          </cell>
          <cell r="D3695">
            <v>1.3</v>
          </cell>
          <cell r="E3695">
            <v>13779</v>
          </cell>
          <cell r="F3695">
            <v>11457</v>
          </cell>
          <cell r="G3695">
            <v>9439</v>
          </cell>
        </row>
        <row r="3696">
          <cell r="A3696" t="str">
            <v>24MOA14</v>
          </cell>
          <cell r="B3696" t="str">
            <v>MOA14</v>
          </cell>
          <cell r="C3696">
            <v>24</v>
          </cell>
          <cell r="D3696">
            <v>1.3</v>
          </cell>
          <cell r="E3696">
            <v>13779</v>
          </cell>
          <cell r="F3696">
            <v>11457</v>
          </cell>
          <cell r="G3696">
            <v>9439</v>
          </cell>
        </row>
        <row r="3697">
          <cell r="A3697" t="str">
            <v>25MOA14</v>
          </cell>
          <cell r="B3697" t="str">
            <v>MOA14</v>
          </cell>
          <cell r="C3697">
            <v>25</v>
          </cell>
          <cell r="D3697">
            <v>1.3</v>
          </cell>
          <cell r="E3697">
            <v>13779</v>
          </cell>
          <cell r="F3697">
            <v>11457</v>
          </cell>
          <cell r="G3697">
            <v>9439</v>
          </cell>
        </row>
        <row r="3698">
          <cell r="A3698" t="str">
            <v>26MOA14</v>
          </cell>
          <cell r="B3698" t="str">
            <v>MOA14</v>
          </cell>
          <cell r="C3698">
            <v>26</v>
          </cell>
          <cell r="D3698">
            <v>1.3</v>
          </cell>
          <cell r="E3698">
            <v>13779</v>
          </cell>
          <cell r="F3698">
            <v>11457</v>
          </cell>
          <cell r="G3698">
            <v>9439</v>
          </cell>
        </row>
        <row r="3699">
          <cell r="A3699" t="str">
            <v>27MOA14</v>
          </cell>
          <cell r="B3699" t="str">
            <v>MOA14</v>
          </cell>
          <cell r="C3699">
            <v>27</v>
          </cell>
          <cell r="D3699">
            <v>1.3</v>
          </cell>
          <cell r="E3699">
            <v>13779</v>
          </cell>
          <cell r="F3699">
            <v>11457</v>
          </cell>
          <cell r="G3699">
            <v>9439</v>
          </cell>
        </row>
        <row r="3700">
          <cell r="A3700" t="str">
            <v>28MOA14</v>
          </cell>
          <cell r="B3700" t="str">
            <v>MOA14</v>
          </cell>
          <cell r="C3700">
            <v>28</v>
          </cell>
          <cell r="D3700">
            <v>1.3</v>
          </cell>
          <cell r="E3700">
            <v>13779</v>
          </cell>
          <cell r="F3700">
            <v>11457</v>
          </cell>
          <cell r="G3700">
            <v>9439</v>
          </cell>
        </row>
        <row r="3701">
          <cell r="A3701" t="str">
            <v>29MOA14</v>
          </cell>
          <cell r="B3701" t="str">
            <v>MOA14</v>
          </cell>
          <cell r="C3701">
            <v>29</v>
          </cell>
          <cell r="D3701">
            <v>1.3</v>
          </cell>
          <cell r="E3701">
            <v>13779</v>
          </cell>
          <cell r="F3701">
            <v>11457</v>
          </cell>
          <cell r="G3701">
            <v>9439</v>
          </cell>
        </row>
        <row r="3702">
          <cell r="A3702" t="str">
            <v>30MOA14</v>
          </cell>
          <cell r="B3702" t="str">
            <v>MOA14</v>
          </cell>
          <cell r="C3702">
            <v>30</v>
          </cell>
          <cell r="D3702">
            <v>1.3</v>
          </cell>
          <cell r="E3702">
            <v>13779</v>
          </cell>
          <cell r="F3702">
            <v>11457</v>
          </cell>
          <cell r="G3702">
            <v>9439</v>
          </cell>
        </row>
        <row r="3703">
          <cell r="A3703" t="str">
            <v>31MOA14</v>
          </cell>
          <cell r="B3703" t="str">
            <v>MOA14</v>
          </cell>
          <cell r="C3703">
            <v>31</v>
          </cell>
          <cell r="D3703">
            <v>1.3</v>
          </cell>
          <cell r="E3703">
            <v>13779</v>
          </cell>
          <cell r="F3703">
            <v>11457</v>
          </cell>
          <cell r="G3703">
            <v>9439</v>
          </cell>
        </row>
        <row r="3704">
          <cell r="A3704" t="str">
            <v>32MOA14</v>
          </cell>
          <cell r="B3704" t="str">
            <v>MOA14</v>
          </cell>
          <cell r="C3704">
            <v>32</v>
          </cell>
          <cell r="D3704">
            <v>1.3</v>
          </cell>
          <cell r="E3704">
            <v>13779</v>
          </cell>
          <cell r="F3704">
            <v>11457</v>
          </cell>
          <cell r="G3704">
            <v>9439</v>
          </cell>
        </row>
        <row r="3705">
          <cell r="A3705" t="str">
            <v>33MOA14</v>
          </cell>
          <cell r="B3705" t="str">
            <v>MOA14</v>
          </cell>
          <cell r="C3705">
            <v>33</v>
          </cell>
          <cell r="D3705">
            <v>1.3</v>
          </cell>
          <cell r="E3705">
            <v>13779</v>
          </cell>
          <cell r="F3705">
            <v>11457</v>
          </cell>
          <cell r="G3705">
            <v>9439</v>
          </cell>
        </row>
        <row r="3706">
          <cell r="A3706" t="str">
            <v>34MOA14</v>
          </cell>
          <cell r="B3706" t="str">
            <v>MOA14</v>
          </cell>
          <cell r="C3706">
            <v>34</v>
          </cell>
          <cell r="D3706">
            <v>1.3</v>
          </cell>
          <cell r="E3706">
            <v>13779</v>
          </cell>
          <cell r="F3706">
            <v>11457</v>
          </cell>
          <cell r="G3706">
            <v>9439</v>
          </cell>
        </row>
        <row r="3707">
          <cell r="A3707" t="str">
            <v>35MOA14</v>
          </cell>
          <cell r="B3707" t="str">
            <v>MOA14</v>
          </cell>
          <cell r="C3707">
            <v>35</v>
          </cell>
          <cell r="D3707">
            <v>1.3</v>
          </cell>
          <cell r="E3707">
            <v>13779</v>
          </cell>
          <cell r="F3707">
            <v>11457</v>
          </cell>
          <cell r="G3707">
            <v>9439</v>
          </cell>
        </row>
        <row r="3708">
          <cell r="A3708" t="str">
            <v>36MOA14</v>
          </cell>
          <cell r="B3708" t="str">
            <v>MOA14</v>
          </cell>
          <cell r="C3708">
            <v>36</v>
          </cell>
          <cell r="D3708">
            <v>1.3</v>
          </cell>
          <cell r="E3708">
            <v>13779</v>
          </cell>
          <cell r="F3708">
            <v>11457</v>
          </cell>
          <cell r="G3708">
            <v>9439</v>
          </cell>
        </row>
        <row r="3709">
          <cell r="A3709" t="str">
            <v>37MOA14</v>
          </cell>
          <cell r="B3709" t="str">
            <v>MOA14</v>
          </cell>
          <cell r="C3709">
            <v>37</v>
          </cell>
          <cell r="D3709">
            <v>1.3</v>
          </cell>
          <cell r="E3709">
            <v>13779</v>
          </cell>
          <cell r="F3709">
            <v>11457</v>
          </cell>
          <cell r="G3709">
            <v>9439</v>
          </cell>
        </row>
        <row r="3710">
          <cell r="A3710" t="str">
            <v>38MOA14</v>
          </cell>
          <cell r="B3710" t="str">
            <v>MOA14</v>
          </cell>
          <cell r="C3710">
            <v>38</v>
          </cell>
          <cell r="D3710">
            <v>1.3</v>
          </cell>
          <cell r="E3710">
            <v>13779</v>
          </cell>
          <cell r="F3710">
            <v>11457</v>
          </cell>
          <cell r="G3710">
            <v>9439</v>
          </cell>
        </row>
        <row r="3711">
          <cell r="A3711" t="str">
            <v>39MOA14</v>
          </cell>
          <cell r="B3711" t="str">
            <v>MOA14</v>
          </cell>
          <cell r="C3711">
            <v>39</v>
          </cell>
          <cell r="D3711">
            <v>1.3</v>
          </cell>
          <cell r="E3711">
            <v>13779</v>
          </cell>
          <cell r="F3711">
            <v>11457</v>
          </cell>
          <cell r="G3711">
            <v>9439</v>
          </cell>
        </row>
        <row r="3712">
          <cell r="A3712" t="str">
            <v>40MOA14</v>
          </cell>
          <cell r="B3712" t="str">
            <v>MOA14</v>
          </cell>
          <cell r="C3712">
            <v>40</v>
          </cell>
          <cell r="D3712">
            <v>1.3</v>
          </cell>
          <cell r="E3712">
            <v>13779</v>
          </cell>
          <cell r="F3712">
            <v>11457</v>
          </cell>
          <cell r="G3712">
            <v>9439</v>
          </cell>
        </row>
        <row r="3713">
          <cell r="A3713" t="str">
            <v>10MOA15</v>
          </cell>
          <cell r="B3713" t="str">
            <v>MOA15</v>
          </cell>
          <cell r="C3713">
            <v>10</v>
          </cell>
          <cell r="D3713">
            <v>1.3</v>
          </cell>
          <cell r="E3713">
            <v>13779</v>
          </cell>
          <cell r="F3713">
            <v>11457</v>
          </cell>
          <cell r="G3713">
            <v>9439</v>
          </cell>
        </row>
        <row r="3714">
          <cell r="A3714" t="str">
            <v>11MOA15</v>
          </cell>
          <cell r="B3714" t="str">
            <v>MOA15</v>
          </cell>
          <cell r="C3714">
            <v>11</v>
          </cell>
          <cell r="D3714">
            <v>1.3</v>
          </cell>
          <cell r="E3714">
            <v>13779</v>
          </cell>
          <cell r="F3714">
            <v>11457</v>
          </cell>
          <cell r="G3714">
            <v>9439</v>
          </cell>
        </row>
        <row r="3715">
          <cell r="A3715" t="str">
            <v>12MOA15</v>
          </cell>
          <cell r="B3715" t="str">
            <v>MOA15</v>
          </cell>
          <cell r="C3715">
            <v>12</v>
          </cell>
          <cell r="D3715">
            <v>1.3</v>
          </cell>
          <cell r="E3715">
            <v>13779</v>
          </cell>
          <cell r="F3715">
            <v>11457</v>
          </cell>
          <cell r="G3715">
            <v>9439</v>
          </cell>
        </row>
        <row r="3716">
          <cell r="A3716" t="str">
            <v>13MOA15</v>
          </cell>
          <cell r="B3716" t="str">
            <v>MOA15</v>
          </cell>
          <cell r="C3716">
            <v>13</v>
          </cell>
          <cell r="D3716">
            <v>1.3</v>
          </cell>
          <cell r="E3716">
            <v>13779</v>
          </cell>
          <cell r="F3716">
            <v>11457</v>
          </cell>
          <cell r="G3716">
            <v>9439</v>
          </cell>
        </row>
        <row r="3717">
          <cell r="A3717" t="str">
            <v>14MOA15</v>
          </cell>
          <cell r="B3717" t="str">
            <v>MOA15</v>
          </cell>
          <cell r="C3717">
            <v>14</v>
          </cell>
          <cell r="D3717">
            <v>1.3</v>
          </cell>
          <cell r="E3717">
            <v>13779</v>
          </cell>
          <cell r="F3717">
            <v>11457</v>
          </cell>
          <cell r="G3717">
            <v>9439</v>
          </cell>
        </row>
        <row r="3718">
          <cell r="A3718" t="str">
            <v>15MOA15</v>
          </cell>
          <cell r="B3718" t="str">
            <v>MOA15</v>
          </cell>
          <cell r="C3718">
            <v>15</v>
          </cell>
          <cell r="D3718">
            <v>1.3</v>
          </cell>
          <cell r="E3718">
            <v>13779</v>
          </cell>
          <cell r="F3718">
            <v>11457</v>
          </cell>
          <cell r="G3718">
            <v>9439</v>
          </cell>
        </row>
        <row r="3719">
          <cell r="A3719" t="str">
            <v>16MOA15</v>
          </cell>
          <cell r="B3719" t="str">
            <v>MOA15</v>
          </cell>
          <cell r="C3719">
            <v>16</v>
          </cell>
          <cell r="D3719">
            <v>1.3</v>
          </cell>
          <cell r="E3719">
            <v>13779</v>
          </cell>
          <cell r="F3719">
            <v>11457</v>
          </cell>
          <cell r="G3719">
            <v>9439</v>
          </cell>
        </row>
        <row r="3720">
          <cell r="A3720" t="str">
            <v>17MOA15</v>
          </cell>
          <cell r="B3720" t="str">
            <v>MOA15</v>
          </cell>
          <cell r="C3720">
            <v>17</v>
          </cell>
          <cell r="D3720">
            <v>1.3</v>
          </cell>
          <cell r="E3720">
            <v>13779</v>
          </cell>
          <cell r="F3720">
            <v>11457</v>
          </cell>
          <cell r="G3720">
            <v>9439</v>
          </cell>
        </row>
        <row r="3721">
          <cell r="A3721" t="str">
            <v>18MOA15</v>
          </cell>
          <cell r="B3721" t="str">
            <v>MOA15</v>
          </cell>
          <cell r="C3721">
            <v>18</v>
          </cell>
          <cell r="D3721">
            <v>1.3</v>
          </cell>
          <cell r="E3721">
            <v>13779</v>
          </cell>
          <cell r="F3721">
            <v>11457</v>
          </cell>
          <cell r="G3721">
            <v>9439</v>
          </cell>
        </row>
        <row r="3722">
          <cell r="A3722" t="str">
            <v>19MOA15</v>
          </cell>
          <cell r="B3722" t="str">
            <v>MOA15</v>
          </cell>
          <cell r="C3722">
            <v>19</v>
          </cell>
          <cell r="D3722">
            <v>1.3</v>
          </cell>
          <cell r="E3722">
            <v>13779</v>
          </cell>
          <cell r="F3722">
            <v>11457</v>
          </cell>
          <cell r="G3722">
            <v>9439</v>
          </cell>
        </row>
        <row r="3723">
          <cell r="A3723" t="str">
            <v>20MOA15</v>
          </cell>
          <cell r="B3723" t="str">
            <v>MOA15</v>
          </cell>
          <cell r="C3723">
            <v>20</v>
          </cell>
          <cell r="D3723">
            <v>1.3</v>
          </cell>
          <cell r="E3723">
            <v>13779</v>
          </cell>
          <cell r="F3723">
            <v>11457</v>
          </cell>
          <cell r="G3723">
            <v>9439</v>
          </cell>
        </row>
        <row r="3724">
          <cell r="A3724" t="str">
            <v>21MOA15</v>
          </cell>
          <cell r="B3724" t="str">
            <v>MOA15</v>
          </cell>
          <cell r="C3724">
            <v>21</v>
          </cell>
          <cell r="D3724">
            <v>1.3</v>
          </cell>
          <cell r="E3724">
            <v>13779</v>
          </cell>
          <cell r="F3724">
            <v>11457</v>
          </cell>
          <cell r="G3724">
            <v>9439</v>
          </cell>
        </row>
        <row r="3725">
          <cell r="A3725" t="str">
            <v>22MOA15</v>
          </cell>
          <cell r="B3725" t="str">
            <v>MOA15</v>
          </cell>
          <cell r="C3725">
            <v>22</v>
          </cell>
          <cell r="D3725">
            <v>1.3</v>
          </cell>
          <cell r="E3725">
            <v>13779</v>
          </cell>
          <cell r="F3725">
            <v>11457</v>
          </cell>
          <cell r="G3725">
            <v>9439</v>
          </cell>
        </row>
        <row r="3726">
          <cell r="A3726" t="str">
            <v>23MOA15</v>
          </cell>
          <cell r="B3726" t="str">
            <v>MOA15</v>
          </cell>
          <cell r="C3726">
            <v>23</v>
          </cell>
          <cell r="D3726">
            <v>1.3</v>
          </cell>
          <cell r="E3726">
            <v>13779</v>
          </cell>
          <cell r="F3726">
            <v>11457</v>
          </cell>
          <cell r="G3726">
            <v>9439</v>
          </cell>
        </row>
        <row r="3727">
          <cell r="A3727" t="str">
            <v>24MOA15</v>
          </cell>
          <cell r="B3727" t="str">
            <v>MOA15</v>
          </cell>
          <cell r="C3727">
            <v>24</v>
          </cell>
          <cell r="D3727">
            <v>1.3</v>
          </cell>
          <cell r="E3727">
            <v>13779</v>
          </cell>
          <cell r="F3727">
            <v>11457</v>
          </cell>
          <cell r="G3727">
            <v>9439</v>
          </cell>
        </row>
        <row r="3728">
          <cell r="A3728" t="str">
            <v>25MOA15</v>
          </cell>
          <cell r="B3728" t="str">
            <v>MOA15</v>
          </cell>
          <cell r="C3728">
            <v>25</v>
          </cell>
          <cell r="D3728">
            <v>1.3</v>
          </cell>
          <cell r="E3728">
            <v>13779</v>
          </cell>
          <cell r="F3728">
            <v>11457</v>
          </cell>
          <cell r="G3728">
            <v>9439</v>
          </cell>
        </row>
        <row r="3729">
          <cell r="A3729" t="str">
            <v>26MOA15</v>
          </cell>
          <cell r="B3729" t="str">
            <v>MOA15</v>
          </cell>
          <cell r="C3729">
            <v>26</v>
          </cell>
          <cell r="D3729">
            <v>1.3</v>
          </cell>
          <cell r="E3729">
            <v>13779</v>
          </cell>
          <cell r="F3729">
            <v>11457</v>
          </cell>
          <cell r="G3729">
            <v>9439</v>
          </cell>
        </row>
        <row r="3730">
          <cell r="A3730" t="str">
            <v>27MOA15</v>
          </cell>
          <cell r="B3730" t="str">
            <v>MOA15</v>
          </cell>
          <cell r="C3730">
            <v>27</v>
          </cell>
          <cell r="D3730">
            <v>1.3</v>
          </cell>
          <cell r="E3730">
            <v>13779</v>
          </cell>
          <cell r="F3730">
            <v>11457</v>
          </cell>
          <cell r="G3730">
            <v>9439</v>
          </cell>
        </row>
        <row r="3731">
          <cell r="A3731" t="str">
            <v>28MOA15</v>
          </cell>
          <cell r="B3731" t="str">
            <v>MOA15</v>
          </cell>
          <cell r="C3731">
            <v>28</v>
          </cell>
          <cell r="D3731">
            <v>1.3</v>
          </cell>
          <cell r="E3731">
            <v>13779</v>
          </cell>
          <cell r="F3731">
            <v>11457</v>
          </cell>
          <cell r="G3731">
            <v>9439</v>
          </cell>
        </row>
        <row r="3732">
          <cell r="A3732" t="str">
            <v>29MOA15</v>
          </cell>
          <cell r="B3732" t="str">
            <v>MOA15</v>
          </cell>
          <cell r="C3732">
            <v>29</v>
          </cell>
          <cell r="D3732">
            <v>1.3</v>
          </cell>
          <cell r="E3732">
            <v>13779</v>
          </cell>
          <cell r="F3732">
            <v>11457</v>
          </cell>
          <cell r="G3732">
            <v>9439</v>
          </cell>
        </row>
        <row r="3733">
          <cell r="A3733" t="str">
            <v>30MOA15</v>
          </cell>
          <cell r="B3733" t="str">
            <v>MOA15</v>
          </cell>
          <cell r="C3733">
            <v>30</v>
          </cell>
          <cell r="D3733">
            <v>1.3</v>
          </cell>
          <cell r="E3733">
            <v>13779</v>
          </cell>
          <cell r="F3733">
            <v>11457</v>
          </cell>
          <cell r="G3733">
            <v>9439</v>
          </cell>
        </row>
        <row r="3734">
          <cell r="A3734" t="str">
            <v>31MOA15</v>
          </cell>
          <cell r="B3734" t="str">
            <v>MOA15</v>
          </cell>
          <cell r="C3734">
            <v>31</v>
          </cell>
          <cell r="D3734">
            <v>1.3</v>
          </cell>
          <cell r="E3734">
            <v>13779</v>
          </cell>
          <cell r="F3734">
            <v>11457</v>
          </cell>
          <cell r="G3734">
            <v>9439</v>
          </cell>
        </row>
        <row r="3735">
          <cell r="A3735" t="str">
            <v>32MOA15</v>
          </cell>
          <cell r="B3735" t="str">
            <v>MOA15</v>
          </cell>
          <cell r="C3735">
            <v>32</v>
          </cell>
          <cell r="D3735">
            <v>1.3</v>
          </cell>
          <cell r="E3735">
            <v>13779</v>
          </cell>
          <cell r="F3735">
            <v>11457</v>
          </cell>
          <cell r="G3735">
            <v>9439</v>
          </cell>
        </row>
        <row r="3736">
          <cell r="A3736" t="str">
            <v>33MOA15</v>
          </cell>
          <cell r="B3736" t="str">
            <v>MOA15</v>
          </cell>
          <cell r="C3736">
            <v>33</v>
          </cell>
          <cell r="D3736">
            <v>1.3</v>
          </cell>
          <cell r="E3736">
            <v>13779</v>
          </cell>
          <cell r="F3736">
            <v>11457</v>
          </cell>
          <cell r="G3736">
            <v>9439</v>
          </cell>
        </row>
        <row r="3737">
          <cell r="A3737" t="str">
            <v>34MOA15</v>
          </cell>
          <cell r="B3737" t="str">
            <v>MOA15</v>
          </cell>
          <cell r="C3737">
            <v>34</v>
          </cell>
          <cell r="D3737">
            <v>1.3</v>
          </cell>
          <cell r="E3737">
            <v>13779</v>
          </cell>
          <cell r="F3737">
            <v>11457</v>
          </cell>
          <cell r="G3737">
            <v>9439</v>
          </cell>
        </row>
        <row r="3738">
          <cell r="A3738" t="str">
            <v>35MOA15</v>
          </cell>
          <cell r="B3738" t="str">
            <v>MOA15</v>
          </cell>
          <cell r="C3738">
            <v>35</v>
          </cell>
          <cell r="D3738">
            <v>1.3</v>
          </cell>
          <cell r="E3738">
            <v>13779</v>
          </cell>
          <cell r="F3738">
            <v>11457</v>
          </cell>
          <cell r="G3738">
            <v>9439</v>
          </cell>
        </row>
        <row r="3739">
          <cell r="A3739" t="str">
            <v>36MOA15</v>
          </cell>
          <cell r="B3739" t="str">
            <v>MOA15</v>
          </cell>
          <cell r="C3739">
            <v>36</v>
          </cell>
          <cell r="D3739">
            <v>1.3</v>
          </cell>
          <cell r="E3739">
            <v>13779</v>
          </cell>
          <cell r="F3739">
            <v>11457</v>
          </cell>
          <cell r="G3739">
            <v>9439</v>
          </cell>
        </row>
        <row r="3740">
          <cell r="A3740" t="str">
            <v>37MOA15</v>
          </cell>
          <cell r="B3740" t="str">
            <v>MOA15</v>
          </cell>
          <cell r="C3740">
            <v>37</v>
          </cell>
          <cell r="D3740">
            <v>1.3</v>
          </cell>
          <cell r="E3740">
            <v>13779</v>
          </cell>
          <cell r="F3740">
            <v>11457</v>
          </cell>
          <cell r="G3740">
            <v>9439</v>
          </cell>
        </row>
        <row r="3741">
          <cell r="A3741" t="str">
            <v>38MOA15</v>
          </cell>
          <cell r="B3741" t="str">
            <v>MOA15</v>
          </cell>
          <cell r="C3741">
            <v>38</v>
          </cell>
          <cell r="D3741">
            <v>1.3</v>
          </cell>
          <cell r="E3741">
            <v>13779</v>
          </cell>
          <cell r="F3741">
            <v>11457</v>
          </cell>
          <cell r="G3741">
            <v>9439</v>
          </cell>
        </row>
        <row r="3742">
          <cell r="A3742" t="str">
            <v>39MOA15</v>
          </cell>
          <cell r="B3742" t="str">
            <v>MOA15</v>
          </cell>
          <cell r="C3742">
            <v>39</v>
          </cell>
          <cell r="D3742">
            <v>1.3</v>
          </cell>
          <cell r="E3742">
            <v>13779</v>
          </cell>
          <cell r="F3742">
            <v>11457</v>
          </cell>
          <cell r="G3742">
            <v>9439</v>
          </cell>
        </row>
        <row r="3743">
          <cell r="A3743" t="str">
            <v>40MOA15</v>
          </cell>
          <cell r="B3743" t="str">
            <v>MOA15</v>
          </cell>
          <cell r="C3743">
            <v>40</v>
          </cell>
          <cell r="D3743">
            <v>1.3</v>
          </cell>
          <cell r="E3743">
            <v>13779</v>
          </cell>
          <cell r="F3743">
            <v>11457</v>
          </cell>
          <cell r="G3743">
            <v>9439</v>
          </cell>
        </row>
        <row r="3744">
          <cell r="A3744" t="str">
            <v>10MOA16</v>
          </cell>
          <cell r="B3744" t="str">
            <v>MOA16</v>
          </cell>
          <cell r="C3744">
            <v>10</v>
          </cell>
          <cell r="D3744">
            <v>1.3</v>
          </cell>
          <cell r="E3744">
            <v>13779</v>
          </cell>
          <cell r="F3744">
            <v>11457</v>
          </cell>
          <cell r="G3744">
            <v>9439</v>
          </cell>
        </row>
        <row r="3745">
          <cell r="A3745" t="str">
            <v>11MOA16</v>
          </cell>
          <cell r="B3745" t="str">
            <v>MOA16</v>
          </cell>
          <cell r="C3745">
            <v>11</v>
          </cell>
          <cell r="D3745">
            <v>1.3</v>
          </cell>
          <cell r="E3745">
            <v>13779</v>
          </cell>
          <cell r="F3745">
            <v>11457</v>
          </cell>
          <cell r="G3745">
            <v>9439</v>
          </cell>
        </row>
        <row r="3746">
          <cell r="A3746" t="str">
            <v>12MOA16</v>
          </cell>
          <cell r="B3746" t="str">
            <v>MOA16</v>
          </cell>
          <cell r="C3746">
            <v>12</v>
          </cell>
          <cell r="D3746">
            <v>1.3</v>
          </cell>
          <cell r="E3746">
            <v>13779</v>
          </cell>
          <cell r="F3746">
            <v>11457</v>
          </cell>
          <cell r="G3746">
            <v>9439</v>
          </cell>
        </row>
        <row r="3747">
          <cell r="A3747" t="str">
            <v>13MOA16</v>
          </cell>
          <cell r="B3747" t="str">
            <v>MOA16</v>
          </cell>
          <cell r="C3747">
            <v>13</v>
          </cell>
          <cell r="D3747">
            <v>1.3</v>
          </cell>
          <cell r="E3747">
            <v>13779</v>
          </cell>
          <cell r="F3747">
            <v>11457</v>
          </cell>
          <cell r="G3747">
            <v>9439</v>
          </cell>
        </row>
        <row r="3748">
          <cell r="A3748" t="str">
            <v>14MOA16</v>
          </cell>
          <cell r="B3748" t="str">
            <v>MOA16</v>
          </cell>
          <cell r="C3748">
            <v>14</v>
          </cell>
          <cell r="D3748">
            <v>1.3</v>
          </cell>
          <cell r="E3748">
            <v>13779</v>
          </cell>
          <cell r="F3748">
            <v>11457</v>
          </cell>
          <cell r="G3748">
            <v>9439</v>
          </cell>
        </row>
        <row r="3749">
          <cell r="A3749" t="str">
            <v>15MOA16</v>
          </cell>
          <cell r="B3749" t="str">
            <v>MOA16</v>
          </cell>
          <cell r="C3749">
            <v>15</v>
          </cell>
          <cell r="D3749">
            <v>1.3</v>
          </cell>
          <cell r="E3749">
            <v>13779</v>
          </cell>
          <cell r="F3749">
            <v>11457</v>
          </cell>
          <cell r="G3749">
            <v>9439</v>
          </cell>
        </row>
        <row r="3750">
          <cell r="A3750" t="str">
            <v>16MOA16</v>
          </cell>
          <cell r="B3750" t="str">
            <v>MOA16</v>
          </cell>
          <cell r="C3750">
            <v>16</v>
          </cell>
          <cell r="D3750">
            <v>1.3</v>
          </cell>
          <cell r="E3750">
            <v>13779</v>
          </cell>
          <cell r="F3750">
            <v>11457</v>
          </cell>
          <cell r="G3750">
            <v>9439</v>
          </cell>
        </row>
        <row r="3751">
          <cell r="A3751" t="str">
            <v>17MOA16</v>
          </cell>
          <cell r="B3751" t="str">
            <v>MOA16</v>
          </cell>
          <cell r="C3751">
            <v>17</v>
          </cell>
          <cell r="D3751">
            <v>1.3</v>
          </cell>
          <cell r="E3751">
            <v>13779</v>
          </cell>
          <cell r="F3751">
            <v>11457</v>
          </cell>
          <cell r="G3751">
            <v>9439</v>
          </cell>
        </row>
        <row r="3752">
          <cell r="A3752" t="str">
            <v>18MOA16</v>
          </cell>
          <cell r="B3752" t="str">
            <v>MOA16</v>
          </cell>
          <cell r="C3752">
            <v>18</v>
          </cell>
          <cell r="D3752">
            <v>1.3</v>
          </cell>
          <cell r="E3752">
            <v>13779</v>
          </cell>
          <cell r="F3752">
            <v>11457</v>
          </cell>
          <cell r="G3752">
            <v>9439</v>
          </cell>
        </row>
        <row r="3753">
          <cell r="A3753" t="str">
            <v>19MOA16</v>
          </cell>
          <cell r="B3753" t="str">
            <v>MOA16</v>
          </cell>
          <cell r="C3753">
            <v>19</v>
          </cell>
          <cell r="D3753">
            <v>1.3</v>
          </cell>
          <cell r="E3753">
            <v>13779</v>
          </cell>
          <cell r="F3753">
            <v>11457</v>
          </cell>
          <cell r="G3753">
            <v>9439</v>
          </cell>
        </row>
        <row r="3754">
          <cell r="A3754" t="str">
            <v>20MOA16</v>
          </cell>
          <cell r="B3754" t="str">
            <v>MOA16</v>
          </cell>
          <cell r="C3754">
            <v>20</v>
          </cell>
          <cell r="D3754">
            <v>1.3</v>
          </cell>
          <cell r="E3754">
            <v>13779</v>
          </cell>
          <cell r="F3754">
            <v>11457</v>
          </cell>
          <cell r="G3754">
            <v>9439</v>
          </cell>
        </row>
        <row r="3755">
          <cell r="A3755" t="str">
            <v>21MOA16</v>
          </cell>
          <cell r="B3755" t="str">
            <v>MOA16</v>
          </cell>
          <cell r="C3755">
            <v>21</v>
          </cell>
          <cell r="D3755">
            <v>1.3</v>
          </cell>
          <cell r="E3755">
            <v>13779</v>
          </cell>
          <cell r="F3755">
            <v>11457</v>
          </cell>
          <cell r="G3755">
            <v>9439</v>
          </cell>
        </row>
        <row r="3756">
          <cell r="A3756" t="str">
            <v>22MOA16</v>
          </cell>
          <cell r="B3756" t="str">
            <v>MOA16</v>
          </cell>
          <cell r="C3756">
            <v>22</v>
          </cell>
          <cell r="D3756">
            <v>1.3</v>
          </cell>
          <cell r="E3756">
            <v>13779</v>
          </cell>
          <cell r="F3756">
            <v>11457</v>
          </cell>
          <cell r="G3756">
            <v>9439</v>
          </cell>
        </row>
        <row r="3757">
          <cell r="A3757" t="str">
            <v>23MOA16</v>
          </cell>
          <cell r="B3757" t="str">
            <v>MOA16</v>
          </cell>
          <cell r="C3757">
            <v>23</v>
          </cell>
          <cell r="D3757">
            <v>1.3</v>
          </cell>
          <cell r="E3757">
            <v>13779</v>
          </cell>
          <cell r="F3757">
            <v>11457</v>
          </cell>
          <cell r="G3757">
            <v>9439</v>
          </cell>
        </row>
        <row r="3758">
          <cell r="A3758" t="str">
            <v>24MOA16</v>
          </cell>
          <cell r="B3758" t="str">
            <v>MOA16</v>
          </cell>
          <cell r="C3758">
            <v>24</v>
          </cell>
          <cell r="D3758">
            <v>1.3</v>
          </cell>
          <cell r="E3758">
            <v>13779</v>
          </cell>
          <cell r="F3758">
            <v>11457</v>
          </cell>
          <cell r="G3758">
            <v>9439</v>
          </cell>
        </row>
        <row r="3759">
          <cell r="A3759" t="str">
            <v>25MOA16</v>
          </cell>
          <cell r="B3759" t="str">
            <v>MOA16</v>
          </cell>
          <cell r="C3759">
            <v>25</v>
          </cell>
          <cell r="D3759">
            <v>1.3</v>
          </cell>
          <cell r="E3759">
            <v>13779</v>
          </cell>
          <cell r="F3759">
            <v>11457</v>
          </cell>
          <cell r="G3759">
            <v>9439</v>
          </cell>
        </row>
        <row r="3760">
          <cell r="A3760" t="str">
            <v>26MOA16</v>
          </cell>
          <cell r="B3760" t="str">
            <v>MOA16</v>
          </cell>
          <cell r="C3760">
            <v>26</v>
          </cell>
          <cell r="D3760">
            <v>1.3</v>
          </cell>
          <cell r="E3760">
            <v>13779</v>
          </cell>
          <cell r="F3760">
            <v>11457</v>
          </cell>
          <cell r="G3760">
            <v>9439</v>
          </cell>
        </row>
        <row r="3761">
          <cell r="A3761" t="str">
            <v>27MOA16</v>
          </cell>
          <cell r="B3761" t="str">
            <v>MOA16</v>
          </cell>
          <cell r="C3761">
            <v>27</v>
          </cell>
          <cell r="D3761">
            <v>1.3</v>
          </cell>
          <cell r="E3761">
            <v>13779</v>
          </cell>
          <cell r="F3761">
            <v>11457</v>
          </cell>
          <cell r="G3761">
            <v>9439</v>
          </cell>
        </row>
        <row r="3762">
          <cell r="A3762" t="str">
            <v>28MOA16</v>
          </cell>
          <cell r="B3762" t="str">
            <v>MOA16</v>
          </cell>
          <cell r="C3762">
            <v>28</v>
          </cell>
          <cell r="D3762">
            <v>1.3</v>
          </cell>
          <cell r="E3762">
            <v>13779</v>
          </cell>
          <cell r="F3762">
            <v>11457</v>
          </cell>
          <cell r="G3762">
            <v>9439</v>
          </cell>
        </row>
        <row r="3763">
          <cell r="A3763" t="str">
            <v>29MOA16</v>
          </cell>
          <cell r="B3763" t="str">
            <v>MOA16</v>
          </cell>
          <cell r="C3763">
            <v>29</v>
          </cell>
          <cell r="D3763">
            <v>1.3</v>
          </cell>
          <cell r="E3763">
            <v>13779</v>
          </cell>
          <cell r="F3763">
            <v>11457</v>
          </cell>
          <cell r="G3763">
            <v>9439</v>
          </cell>
        </row>
        <row r="3764">
          <cell r="A3764" t="str">
            <v>30MOA16</v>
          </cell>
          <cell r="B3764" t="str">
            <v>MOA16</v>
          </cell>
          <cell r="C3764">
            <v>30</v>
          </cell>
          <cell r="D3764">
            <v>1.3</v>
          </cell>
          <cell r="E3764">
            <v>13779</v>
          </cell>
          <cell r="F3764">
            <v>11457</v>
          </cell>
          <cell r="G3764">
            <v>9439</v>
          </cell>
        </row>
        <row r="3765">
          <cell r="A3765" t="str">
            <v>31MOA16</v>
          </cell>
          <cell r="B3765" t="str">
            <v>MOA16</v>
          </cell>
          <cell r="C3765">
            <v>31</v>
          </cell>
          <cell r="D3765">
            <v>1.3</v>
          </cell>
          <cell r="E3765">
            <v>13779</v>
          </cell>
          <cell r="F3765">
            <v>11457</v>
          </cell>
          <cell r="G3765">
            <v>9439</v>
          </cell>
        </row>
        <row r="3766">
          <cell r="A3766" t="str">
            <v>32MOA16</v>
          </cell>
          <cell r="B3766" t="str">
            <v>MOA16</v>
          </cell>
          <cell r="C3766">
            <v>32</v>
          </cell>
          <cell r="D3766">
            <v>1.3</v>
          </cell>
          <cell r="E3766">
            <v>13779</v>
          </cell>
          <cell r="F3766">
            <v>11457</v>
          </cell>
          <cell r="G3766">
            <v>9439</v>
          </cell>
        </row>
        <row r="3767">
          <cell r="A3767" t="str">
            <v>33MOA16</v>
          </cell>
          <cell r="B3767" t="str">
            <v>MOA16</v>
          </cell>
          <cell r="C3767">
            <v>33</v>
          </cell>
          <cell r="D3767">
            <v>1.3</v>
          </cell>
          <cell r="E3767">
            <v>13779</v>
          </cell>
          <cell r="F3767">
            <v>11457</v>
          </cell>
          <cell r="G3767">
            <v>9439</v>
          </cell>
        </row>
        <row r="3768">
          <cell r="A3768" t="str">
            <v>34MOA16</v>
          </cell>
          <cell r="B3768" t="str">
            <v>MOA16</v>
          </cell>
          <cell r="C3768">
            <v>34</v>
          </cell>
          <cell r="D3768">
            <v>1.3</v>
          </cell>
          <cell r="E3768">
            <v>13779</v>
          </cell>
          <cell r="F3768">
            <v>11457</v>
          </cell>
          <cell r="G3768">
            <v>9439</v>
          </cell>
        </row>
        <row r="3769">
          <cell r="A3769" t="str">
            <v>35MOA16</v>
          </cell>
          <cell r="B3769" t="str">
            <v>MOA16</v>
          </cell>
          <cell r="C3769">
            <v>35</v>
          </cell>
          <cell r="D3769">
            <v>1.3</v>
          </cell>
          <cell r="E3769">
            <v>13779</v>
          </cell>
          <cell r="F3769">
            <v>11457</v>
          </cell>
          <cell r="G3769">
            <v>9439</v>
          </cell>
        </row>
        <row r="3770">
          <cell r="A3770" t="str">
            <v>36MOA16</v>
          </cell>
          <cell r="B3770" t="str">
            <v>MOA16</v>
          </cell>
          <cell r="C3770">
            <v>36</v>
          </cell>
          <cell r="D3770">
            <v>1.3</v>
          </cell>
          <cell r="E3770">
            <v>13779</v>
          </cell>
          <cell r="F3770">
            <v>11457</v>
          </cell>
          <cell r="G3770">
            <v>9439</v>
          </cell>
        </row>
        <row r="3771">
          <cell r="A3771" t="str">
            <v>37MOA16</v>
          </cell>
          <cell r="B3771" t="str">
            <v>MOA16</v>
          </cell>
          <cell r="C3771">
            <v>37</v>
          </cell>
          <cell r="D3771">
            <v>1.3</v>
          </cell>
          <cell r="E3771">
            <v>13779</v>
          </cell>
          <cell r="F3771">
            <v>11457</v>
          </cell>
          <cell r="G3771">
            <v>9439</v>
          </cell>
        </row>
        <row r="3772">
          <cell r="A3772" t="str">
            <v>38MOA16</v>
          </cell>
          <cell r="B3772" t="str">
            <v>MOA16</v>
          </cell>
          <cell r="C3772">
            <v>38</v>
          </cell>
          <cell r="D3772">
            <v>1.3</v>
          </cell>
          <cell r="E3772">
            <v>13779</v>
          </cell>
          <cell r="F3772">
            <v>11457</v>
          </cell>
          <cell r="G3772">
            <v>9439</v>
          </cell>
        </row>
        <row r="3773">
          <cell r="A3773" t="str">
            <v>39MOA16</v>
          </cell>
          <cell r="B3773" t="str">
            <v>MOA16</v>
          </cell>
          <cell r="C3773">
            <v>39</v>
          </cell>
          <cell r="D3773">
            <v>1.3</v>
          </cell>
          <cell r="E3773">
            <v>13779</v>
          </cell>
          <cell r="F3773">
            <v>11457</v>
          </cell>
          <cell r="G3773">
            <v>9439</v>
          </cell>
        </row>
        <row r="3774">
          <cell r="A3774" t="str">
            <v>40MOA16</v>
          </cell>
          <cell r="B3774" t="str">
            <v>MOA16</v>
          </cell>
          <cell r="C3774">
            <v>40</v>
          </cell>
          <cell r="D3774">
            <v>1.3</v>
          </cell>
          <cell r="E3774">
            <v>13779</v>
          </cell>
          <cell r="F3774">
            <v>11457</v>
          </cell>
          <cell r="G3774">
            <v>9439</v>
          </cell>
        </row>
        <row r="3775">
          <cell r="A3775" t="str">
            <v>10MOA17</v>
          </cell>
          <cell r="B3775" t="str">
            <v>MOA17</v>
          </cell>
          <cell r="C3775">
            <v>10</v>
          </cell>
          <cell r="D3775">
            <v>1.3</v>
          </cell>
          <cell r="E3775">
            <v>13779</v>
          </cell>
          <cell r="F3775">
            <v>11457</v>
          </cell>
          <cell r="G3775">
            <v>9439</v>
          </cell>
        </row>
        <row r="3776">
          <cell r="A3776" t="str">
            <v>11MOA17</v>
          </cell>
          <cell r="B3776" t="str">
            <v>MOA17</v>
          </cell>
          <cell r="C3776">
            <v>11</v>
          </cell>
          <cell r="D3776">
            <v>1.3</v>
          </cell>
          <cell r="E3776">
            <v>13779</v>
          </cell>
          <cell r="F3776">
            <v>11457</v>
          </cell>
          <cell r="G3776">
            <v>9439</v>
          </cell>
        </row>
        <row r="3777">
          <cell r="A3777" t="str">
            <v>12MOA17</v>
          </cell>
          <cell r="B3777" t="str">
            <v>MOA17</v>
          </cell>
          <cell r="C3777">
            <v>12</v>
          </cell>
          <cell r="D3777">
            <v>1.3</v>
          </cell>
          <cell r="E3777">
            <v>13779</v>
          </cell>
          <cell r="F3777">
            <v>11457</v>
          </cell>
          <cell r="G3777">
            <v>9439</v>
          </cell>
        </row>
        <row r="3778">
          <cell r="A3778" t="str">
            <v>13MOA17</v>
          </cell>
          <cell r="B3778" t="str">
            <v>MOA17</v>
          </cell>
          <cell r="C3778">
            <v>13</v>
          </cell>
          <cell r="D3778">
            <v>1.3</v>
          </cell>
          <cell r="E3778">
            <v>13779</v>
          </cell>
          <cell r="F3778">
            <v>11457</v>
          </cell>
          <cell r="G3778">
            <v>9439</v>
          </cell>
        </row>
        <row r="3779">
          <cell r="A3779" t="str">
            <v>14MOA17</v>
          </cell>
          <cell r="B3779" t="str">
            <v>MOA17</v>
          </cell>
          <cell r="C3779">
            <v>14</v>
          </cell>
          <cell r="D3779">
            <v>1.3</v>
          </cell>
          <cell r="E3779">
            <v>13779</v>
          </cell>
          <cell r="F3779">
            <v>11457</v>
          </cell>
          <cell r="G3779">
            <v>9439</v>
          </cell>
        </row>
        <row r="3780">
          <cell r="A3780" t="str">
            <v>15MOA17</v>
          </cell>
          <cell r="B3780" t="str">
            <v>MOA17</v>
          </cell>
          <cell r="C3780">
            <v>15</v>
          </cell>
          <cell r="D3780">
            <v>1.3</v>
          </cell>
          <cell r="E3780">
            <v>13779</v>
          </cell>
          <cell r="F3780">
            <v>11457</v>
          </cell>
          <cell r="G3780">
            <v>9439</v>
          </cell>
        </row>
        <row r="3781">
          <cell r="A3781" t="str">
            <v>16MOA17</v>
          </cell>
          <cell r="B3781" t="str">
            <v>MOA17</v>
          </cell>
          <cell r="C3781">
            <v>16</v>
          </cell>
          <cell r="D3781">
            <v>1.3</v>
          </cell>
          <cell r="E3781">
            <v>13779</v>
          </cell>
          <cell r="F3781">
            <v>11457</v>
          </cell>
          <cell r="G3781">
            <v>9439</v>
          </cell>
        </row>
        <row r="3782">
          <cell r="A3782" t="str">
            <v>17MOA17</v>
          </cell>
          <cell r="B3782" t="str">
            <v>MOA17</v>
          </cell>
          <cell r="C3782">
            <v>17</v>
          </cell>
          <cell r="D3782">
            <v>1.3</v>
          </cell>
          <cell r="E3782">
            <v>13779</v>
          </cell>
          <cell r="F3782">
            <v>11457</v>
          </cell>
          <cell r="G3782">
            <v>9439</v>
          </cell>
        </row>
        <row r="3783">
          <cell r="A3783" t="str">
            <v>18MOA17</v>
          </cell>
          <cell r="B3783" t="str">
            <v>MOA17</v>
          </cell>
          <cell r="C3783">
            <v>18</v>
          </cell>
          <cell r="D3783">
            <v>1.3</v>
          </cell>
          <cell r="E3783">
            <v>13779</v>
          </cell>
          <cell r="F3783">
            <v>11457</v>
          </cell>
          <cell r="G3783">
            <v>9439</v>
          </cell>
        </row>
        <row r="3784">
          <cell r="A3784" t="str">
            <v>19MOA17</v>
          </cell>
          <cell r="B3784" t="str">
            <v>MOA17</v>
          </cell>
          <cell r="C3784">
            <v>19</v>
          </cell>
          <cell r="D3784">
            <v>1.3</v>
          </cell>
          <cell r="E3784">
            <v>13779</v>
          </cell>
          <cell r="F3784">
            <v>11457</v>
          </cell>
          <cell r="G3784">
            <v>9439</v>
          </cell>
        </row>
        <row r="3785">
          <cell r="A3785" t="str">
            <v>20MOA17</v>
          </cell>
          <cell r="B3785" t="str">
            <v>MOA17</v>
          </cell>
          <cell r="C3785">
            <v>20</v>
          </cell>
          <cell r="D3785">
            <v>1.3</v>
          </cell>
          <cell r="E3785">
            <v>13779</v>
          </cell>
          <cell r="F3785">
            <v>11457</v>
          </cell>
          <cell r="G3785">
            <v>9439</v>
          </cell>
        </row>
        <row r="3786">
          <cell r="A3786" t="str">
            <v>21MOA17</v>
          </cell>
          <cell r="B3786" t="str">
            <v>MOA17</v>
          </cell>
          <cell r="C3786">
            <v>21</v>
          </cell>
          <cell r="D3786">
            <v>1.3</v>
          </cell>
          <cell r="E3786">
            <v>13779</v>
          </cell>
          <cell r="F3786">
            <v>11457</v>
          </cell>
          <cell r="G3786">
            <v>9439</v>
          </cell>
        </row>
        <row r="3787">
          <cell r="A3787" t="str">
            <v>22MOA17</v>
          </cell>
          <cell r="B3787" t="str">
            <v>MOA17</v>
          </cell>
          <cell r="C3787">
            <v>22</v>
          </cell>
          <cell r="D3787">
            <v>1.3</v>
          </cell>
          <cell r="E3787">
            <v>13779</v>
          </cell>
          <cell r="F3787">
            <v>11457</v>
          </cell>
          <cell r="G3787">
            <v>9439</v>
          </cell>
        </row>
        <row r="3788">
          <cell r="A3788" t="str">
            <v>23MOA17</v>
          </cell>
          <cell r="B3788" t="str">
            <v>MOA17</v>
          </cell>
          <cell r="C3788">
            <v>23</v>
          </cell>
          <cell r="D3788">
            <v>1.3</v>
          </cell>
          <cell r="E3788">
            <v>13779</v>
          </cell>
          <cell r="F3788">
            <v>11457</v>
          </cell>
          <cell r="G3788">
            <v>9439</v>
          </cell>
        </row>
        <row r="3789">
          <cell r="A3789" t="str">
            <v>24MOA17</v>
          </cell>
          <cell r="B3789" t="str">
            <v>MOA17</v>
          </cell>
          <cell r="C3789">
            <v>24</v>
          </cell>
          <cell r="D3789">
            <v>1.3</v>
          </cell>
          <cell r="E3789">
            <v>13779</v>
          </cell>
          <cell r="F3789">
            <v>11457</v>
          </cell>
          <cell r="G3789">
            <v>9439</v>
          </cell>
        </row>
        <row r="3790">
          <cell r="A3790" t="str">
            <v>25MOA17</v>
          </cell>
          <cell r="B3790" t="str">
            <v>MOA17</v>
          </cell>
          <cell r="C3790">
            <v>25</v>
          </cell>
          <cell r="D3790">
            <v>1.3</v>
          </cell>
          <cell r="E3790">
            <v>13779</v>
          </cell>
          <cell r="F3790">
            <v>11457</v>
          </cell>
          <cell r="G3790">
            <v>9439</v>
          </cell>
        </row>
        <row r="3791">
          <cell r="A3791" t="str">
            <v>26MOA17</v>
          </cell>
          <cell r="B3791" t="str">
            <v>MOA17</v>
          </cell>
          <cell r="C3791">
            <v>26</v>
          </cell>
          <cell r="D3791">
            <v>1.3</v>
          </cell>
          <cell r="E3791">
            <v>13779</v>
          </cell>
          <cell r="F3791">
            <v>11457</v>
          </cell>
          <cell r="G3791">
            <v>9439</v>
          </cell>
        </row>
        <row r="3792">
          <cell r="A3792" t="str">
            <v>27MOA17</v>
          </cell>
          <cell r="B3792" t="str">
            <v>MOA17</v>
          </cell>
          <cell r="C3792">
            <v>27</v>
          </cell>
          <cell r="D3792">
            <v>1.3</v>
          </cell>
          <cell r="E3792">
            <v>13779</v>
          </cell>
          <cell r="F3792">
            <v>11457</v>
          </cell>
          <cell r="G3792">
            <v>9439</v>
          </cell>
        </row>
        <row r="3793">
          <cell r="A3793" t="str">
            <v>28MOA17</v>
          </cell>
          <cell r="B3793" t="str">
            <v>MOA17</v>
          </cell>
          <cell r="C3793">
            <v>28</v>
          </cell>
          <cell r="D3793">
            <v>1.3</v>
          </cell>
          <cell r="E3793">
            <v>13779</v>
          </cell>
          <cell r="F3793">
            <v>11457</v>
          </cell>
          <cell r="G3793">
            <v>9439</v>
          </cell>
        </row>
        <row r="3794">
          <cell r="A3794" t="str">
            <v>29MOA17</v>
          </cell>
          <cell r="B3794" t="str">
            <v>MOA17</v>
          </cell>
          <cell r="C3794">
            <v>29</v>
          </cell>
          <cell r="D3794">
            <v>1.3</v>
          </cell>
          <cell r="E3794">
            <v>13779</v>
          </cell>
          <cell r="F3794">
            <v>11457</v>
          </cell>
          <cell r="G3794">
            <v>9439</v>
          </cell>
        </row>
        <row r="3795">
          <cell r="A3795" t="str">
            <v>30MOA17</v>
          </cell>
          <cell r="B3795" t="str">
            <v>MOA17</v>
          </cell>
          <cell r="C3795">
            <v>30</v>
          </cell>
          <cell r="D3795">
            <v>1.3</v>
          </cell>
          <cell r="E3795">
            <v>13779</v>
          </cell>
          <cell r="F3795">
            <v>11457</v>
          </cell>
          <cell r="G3795">
            <v>9439</v>
          </cell>
        </row>
        <row r="3796">
          <cell r="A3796" t="str">
            <v>31MOA17</v>
          </cell>
          <cell r="B3796" t="str">
            <v>MOA17</v>
          </cell>
          <cell r="C3796">
            <v>31</v>
          </cell>
          <cell r="D3796">
            <v>1.3</v>
          </cell>
          <cell r="E3796">
            <v>13779</v>
          </cell>
          <cell r="F3796">
            <v>11457</v>
          </cell>
          <cell r="G3796">
            <v>9439</v>
          </cell>
        </row>
        <row r="3797">
          <cell r="A3797" t="str">
            <v>32MOA17</v>
          </cell>
          <cell r="B3797" t="str">
            <v>MOA17</v>
          </cell>
          <cell r="C3797">
            <v>32</v>
          </cell>
          <cell r="D3797">
            <v>1.3</v>
          </cell>
          <cell r="E3797">
            <v>13779</v>
          </cell>
          <cell r="F3797">
            <v>11457</v>
          </cell>
          <cell r="G3797">
            <v>9439</v>
          </cell>
        </row>
        <row r="3798">
          <cell r="A3798" t="str">
            <v>33MOA17</v>
          </cell>
          <cell r="B3798" t="str">
            <v>MOA17</v>
          </cell>
          <cell r="C3798">
            <v>33</v>
          </cell>
          <cell r="D3798">
            <v>1.3</v>
          </cell>
          <cell r="E3798">
            <v>13779</v>
          </cell>
          <cell r="F3798">
            <v>11457</v>
          </cell>
          <cell r="G3798">
            <v>9439</v>
          </cell>
        </row>
        <row r="3799">
          <cell r="A3799" t="str">
            <v>34MOA17</v>
          </cell>
          <cell r="B3799" t="str">
            <v>MOA17</v>
          </cell>
          <cell r="C3799">
            <v>34</v>
          </cell>
          <cell r="D3799">
            <v>1.3</v>
          </cell>
          <cell r="E3799">
            <v>13779</v>
          </cell>
          <cell r="F3799">
            <v>11457</v>
          </cell>
          <cell r="G3799">
            <v>9439</v>
          </cell>
        </row>
        <row r="3800">
          <cell r="A3800" t="str">
            <v>35MOA17</v>
          </cell>
          <cell r="B3800" t="str">
            <v>MOA17</v>
          </cell>
          <cell r="C3800">
            <v>35</v>
          </cell>
          <cell r="D3800">
            <v>1.3</v>
          </cell>
          <cell r="E3800">
            <v>13779</v>
          </cell>
          <cell r="F3800">
            <v>11457</v>
          </cell>
          <cell r="G3800">
            <v>9439</v>
          </cell>
        </row>
        <row r="3801">
          <cell r="A3801" t="str">
            <v>36MOA17</v>
          </cell>
          <cell r="B3801" t="str">
            <v>MOA17</v>
          </cell>
          <cell r="C3801">
            <v>36</v>
          </cell>
          <cell r="D3801">
            <v>1.3</v>
          </cell>
          <cell r="E3801">
            <v>13779</v>
          </cell>
          <cell r="F3801">
            <v>11457</v>
          </cell>
          <cell r="G3801">
            <v>9439</v>
          </cell>
        </row>
        <row r="3802">
          <cell r="A3802" t="str">
            <v>37MOA17</v>
          </cell>
          <cell r="B3802" t="str">
            <v>MOA17</v>
          </cell>
          <cell r="C3802">
            <v>37</v>
          </cell>
          <cell r="D3802">
            <v>1.3</v>
          </cell>
          <cell r="E3802">
            <v>13779</v>
          </cell>
          <cell r="F3802">
            <v>11457</v>
          </cell>
          <cell r="G3802">
            <v>9439</v>
          </cell>
        </row>
        <row r="3803">
          <cell r="A3803" t="str">
            <v>38MOA17</v>
          </cell>
          <cell r="B3803" t="str">
            <v>MOA17</v>
          </cell>
          <cell r="C3803">
            <v>38</v>
          </cell>
          <cell r="D3803">
            <v>1.3</v>
          </cell>
          <cell r="E3803">
            <v>13779</v>
          </cell>
          <cell r="F3803">
            <v>11457</v>
          </cell>
          <cell r="G3803">
            <v>9439</v>
          </cell>
        </row>
        <row r="3804">
          <cell r="A3804" t="str">
            <v>39MOA17</v>
          </cell>
          <cell r="B3804" t="str">
            <v>MOA17</v>
          </cell>
          <cell r="C3804">
            <v>39</v>
          </cell>
          <cell r="D3804">
            <v>1.3</v>
          </cell>
          <cell r="E3804">
            <v>13779</v>
          </cell>
          <cell r="F3804">
            <v>11457</v>
          </cell>
          <cell r="G3804">
            <v>9439</v>
          </cell>
        </row>
        <row r="3805">
          <cell r="A3805" t="str">
            <v>40MOA17</v>
          </cell>
          <cell r="B3805" t="str">
            <v>MOA17</v>
          </cell>
          <cell r="C3805">
            <v>40</v>
          </cell>
          <cell r="D3805">
            <v>1.3</v>
          </cell>
          <cell r="E3805">
            <v>13779</v>
          </cell>
          <cell r="F3805">
            <v>11457</v>
          </cell>
          <cell r="G3805">
            <v>9439</v>
          </cell>
        </row>
        <row r="3806">
          <cell r="A3806" t="str">
            <v>10MOS01</v>
          </cell>
          <cell r="B3806" t="str">
            <v>MOS01</v>
          </cell>
          <cell r="C3806">
            <v>10</v>
          </cell>
          <cell r="D3806">
            <v>1.39</v>
          </cell>
          <cell r="E3806">
            <v>10530</v>
          </cell>
          <cell r="F3806">
            <v>9321</v>
          </cell>
          <cell r="G3806">
            <v>8918</v>
          </cell>
        </row>
        <row r="3807">
          <cell r="A3807" t="str">
            <v>11MOS01</v>
          </cell>
          <cell r="B3807" t="str">
            <v>MOS01</v>
          </cell>
          <cell r="C3807">
            <v>11</v>
          </cell>
          <cell r="D3807">
            <v>1.39</v>
          </cell>
          <cell r="E3807">
            <v>10530</v>
          </cell>
          <cell r="F3807">
            <v>9321</v>
          </cell>
          <cell r="G3807">
            <v>8918</v>
          </cell>
        </row>
        <row r="3808">
          <cell r="A3808" t="str">
            <v>12MOS01</v>
          </cell>
          <cell r="B3808" t="str">
            <v>MOS01</v>
          </cell>
          <cell r="C3808">
            <v>12</v>
          </cell>
          <cell r="D3808">
            <v>1.39</v>
          </cell>
          <cell r="E3808">
            <v>10530</v>
          </cell>
          <cell r="F3808">
            <v>9321</v>
          </cell>
          <cell r="G3808">
            <v>8918</v>
          </cell>
        </row>
        <row r="3809">
          <cell r="A3809" t="str">
            <v>13MOS01</v>
          </cell>
          <cell r="B3809" t="str">
            <v>MOS01</v>
          </cell>
          <cell r="C3809">
            <v>13</v>
          </cell>
          <cell r="D3809">
            <v>1.39</v>
          </cell>
          <cell r="E3809">
            <v>10530</v>
          </cell>
          <cell r="F3809">
            <v>9321</v>
          </cell>
          <cell r="G3809">
            <v>8918</v>
          </cell>
        </row>
        <row r="3810">
          <cell r="A3810" t="str">
            <v>14MOS01</v>
          </cell>
          <cell r="B3810" t="str">
            <v>MOS01</v>
          </cell>
          <cell r="C3810">
            <v>14</v>
          </cell>
          <cell r="D3810">
            <v>1.39</v>
          </cell>
          <cell r="E3810">
            <v>10530</v>
          </cell>
          <cell r="F3810">
            <v>9321</v>
          </cell>
          <cell r="G3810">
            <v>8918</v>
          </cell>
        </row>
        <row r="3811">
          <cell r="A3811" t="str">
            <v>15MOS01</v>
          </cell>
          <cell r="B3811" t="str">
            <v>MOS01</v>
          </cell>
          <cell r="C3811">
            <v>15</v>
          </cell>
          <cell r="D3811">
            <v>1.39</v>
          </cell>
          <cell r="E3811">
            <v>10530</v>
          </cell>
          <cell r="F3811">
            <v>9321</v>
          </cell>
          <cell r="G3811">
            <v>8918</v>
          </cell>
        </row>
        <row r="3812">
          <cell r="A3812" t="str">
            <v>16MOS01</v>
          </cell>
          <cell r="B3812" t="str">
            <v>MOS01</v>
          </cell>
          <cell r="C3812">
            <v>16</v>
          </cell>
          <cell r="D3812">
            <v>1.39</v>
          </cell>
          <cell r="E3812">
            <v>10530</v>
          </cell>
          <cell r="F3812">
            <v>9321</v>
          </cell>
          <cell r="G3812">
            <v>8918</v>
          </cell>
        </row>
        <row r="3813">
          <cell r="A3813" t="str">
            <v>17MOS01</v>
          </cell>
          <cell r="B3813" t="str">
            <v>MOS01</v>
          </cell>
          <cell r="C3813">
            <v>17</v>
          </cell>
          <cell r="D3813">
            <v>1.39</v>
          </cell>
          <cell r="E3813">
            <v>10530</v>
          </cell>
          <cell r="F3813">
            <v>9321</v>
          </cell>
          <cell r="G3813">
            <v>8918</v>
          </cell>
        </row>
        <row r="3814">
          <cell r="A3814" t="str">
            <v>18MOS01</v>
          </cell>
          <cell r="B3814" t="str">
            <v>MOS01</v>
          </cell>
          <cell r="C3814">
            <v>18</v>
          </cell>
          <cell r="D3814">
            <v>1.39</v>
          </cell>
          <cell r="E3814">
            <v>10530</v>
          </cell>
          <cell r="F3814">
            <v>9321</v>
          </cell>
          <cell r="G3814">
            <v>8918</v>
          </cell>
        </row>
        <row r="3815">
          <cell r="A3815" t="str">
            <v>19MOS01</v>
          </cell>
          <cell r="B3815" t="str">
            <v>MOS01</v>
          </cell>
          <cell r="C3815">
            <v>19</v>
          </cell>
          <cell r="D3815">
            <v>1.39</v>
          </cell>
          <cell r="E3815">
            <v>10530</v>
          </cell>
          <cell r="F3815">
            <v>9321</v>
          </cell>
          <cell r="G3815">
            <v>8918</v>
          </cell>
        </row>
        <row r="3816">
          <cell r="A3816" t="str">
            <v>20MOS01</v>
          </cell>
          <cell r="B3816" t="str">
            <v>MOS01</v>
          </cell>
          <cell r="C3816">
            <v>20</v>
          </cell>
          <cell r="D3816">
            <v>1.39</v>
          </cell>
          <cell r="E3816">
            <v>10530</v>
          </cell>
          <cell r="F3816">
            <v>9321</v>
          </cell>
          <cell r="G3816">
            <v>8918</v>
          </cell>
        </row>
        <row r="3817">
          <cell r="A3817" t="str">
            <v>21MOS01</v>
          </cell>
          <cell r="B3817" t="str">
            <v>MOS01</v>
          </cell>
          <cell r="C3817">
            <v>21</v>
          </cell>
          <cell r="D3817">
            <v>1.39</v>
          </cell>
          <cell r="E3817">
            <v>10530</v>
          </cell>
          <cell r="F3817">
            <v>9321</v>
          </cell>
          <cell r="G3817">
            <v>8918</v>
          </cell>
        </row>
        <row r="3818">
          <cell r="A3818" t="str">
            <v>22MOS01</v>
          </cell>
          <cell r="B3818" t="str">
            <v>MOS01</v>
          </cell>
          <cell r="C3818">
            <v>22</v>
          </cell>
          <cell r="D3818">
            <v>1.39</v>
          </cell>
          <cell r="E3818">
            <v>10530</v>
          </cell>
          <cell r="F3818">
            <v>9321</v>
          </cell>
          <cell r="G3818">
            <v>8918</v>
          </cell>
        </row>
        <row r="3819">
          <cell r="A3819" t="str">
            <v>23MOS01</v>
          </cell>
          <cell r="B3819" t="str">
            <v>MOS01</v>
          </cell>
          <cell r="C3819">
            <v>23</v>
          </cell>
          <cell r="D3819">
            <v>1.39</v>
          </cell>
          <cell r="E3819">
            <v>10530</v>
          </cell>
          <cell r="F3819">
            <v>9321</v>
          </cell>
          <cell r="G3819">
            <v>8918</v>
          </cell>
        </row>
        <row r="3820">
          <cell r="A3820" t="str">
            <v>24MOS01</v>
          </cell>
          <cell r="B3820" t="str">
            <v>MOS01</v>
          </cell>
          <cell r="C3820">
            <v>24</v>
          </cell>
          <cell r="D3820">
            <v>1.39</v>
          </cell>
          <cell r="E3820">
            <v>10530</v>
          </cell>
          <cell r="F3820">
            <v>9321</v>
          </cell>
          <cell r="G3820">
            <v>8918</v>
          </cell>
        </row>
        <row r="3821">
          <cell r="A3821" t="str">
            <v>25MOS01</v>
          </cell>
          <cell r="B3821" t="str">
            <v>MOS01</v>
          </cell>
          <cell r="C3821">
            <v>25</v>
          </cell>
          <cell r="D3821">
            <v>1.39</v>
          </cell>
          <cell r="E3821">
            <v>10530</v>
          </cell>
          <cell r="F3821">
            <v>9321</v>
          </cell>
          <cell r="G3821">
            <v>8918</v>
          </cell>
        </row>
        <row r="3822">
          <cell r="A3822" t="str">
            <v>26MOS01</v>
          </cell>
          <cell r="B3822" t="str">
            <v>MOS01</v>
          </cell>
          <cell r="C3822">
            <v>26</v>
          </cell>
          <cell r="D3822">
            <v>1.39</v>
          </cell>
          <cell r="E3822">
            <v>10530</v>
          </cell>
          <cell r="F3822">
            <v>9321</v>
          </cell>
          <cell r="G3822">
            <v>8918</v>
          </cell>
        </row>
        <row r="3823">
          <cell r="A3823" t="str">
            <v>27MOS01</v>
          </cell>
          <cell r="B3823" t="str">
            <v>MOS01</v>
          </cell>
          <cell r="C3823">
            <v>27</v>
          </cell>
          <cell r="D3823">
            <v>1.39</v>
          </cell>
          <cell r="E3823">
            <v>10530</v>
          </cell>
          <cell r="F3823">
            <v>9321</v>
          </cell>
          <cell r="G3823">
            <v>8918</v>
          </cell>
        </row>
        <row r="3824">
          <cell r="A3824" t="str">
            <v>28MOS01</v>
          </cell>
          <cell r="B3824" t="str">
            <v>MOS01</v>
          </cell>
          <cell r="C3824">
            <v>28</v>
          </cell>
          <cell r="D3824">
            <v>1.39</v>
          </cell>
          <cell r="E3824">
            <v>10530</v>
          </cell>
          <cell r="F3824">
            <v>9321</v>
          </cell>
          <cell r="G3824">
            <v>8918</v>
          </cell>
        </row>
        <row r="3825">
          <cell r="A3825" t="str">
            <v>29MOS01</v>
          </cell>
          <cell r="B3825" t="str">
            <v>MOS01</v>
          </cell>
          <cell r="C3825">
            <v>29</v>
          </cell>
          <cell r="D3825">
            <v>1.39</v>
          </cell>
          <cell r="E3825">
            <v>10530</v>
          </cell>
          <cell r="F3825">
            <v>9321</v>
          </cell>
          <cell r="G3825">
            <v>8918</v>
          </cell>
        </row>
        <row r="3826">
          <cell r="A3826" t="str">
            <v>30MOS01</v>
          </cell>
          <cell r="B3826" t="str">
            <v>MOS01</v>
          </cell>
          <cell r="C3826">
            <v>30</v>
          </cell>
          <cell r="D3826">
            <v>1.39</v>
          </cell>
          <cell r="E3826">
            <v>10530</v>
          </cell>
          <cell r="F3826">
            <v>9321</v>
          </cell>
          <cell r="G3826">
            <v>8918</v>
          </cell>
        </row>
        <row r="3827">
          <cell r="A3827" t="str">
            <v>31MOS01</v>
          </cell>
          <cell r="B3827" t="str">
            <v>MOS01</v>
          </cell>
          <cell r="C3827">
            <v>31</v>
          </cell>
          <cell r="D3827">
            <v>1.39</v>
          </cell>
          <cell r="E3827">
            <v>10530</v>
          </cell>
          <cell r="F3827">
            <v>9321</v>
          </cell>
          <cell r="G3827">
            <v>8918</v>
          </cell>
        </row>
        <row r="3828">
          <cell r="A3828" t="str">
            <v>32MOS01</v>
          </cell>
          <cell r="B3828" t="str">
            <v>MOS01</v>
          </cell>
          <cell r="C3828">
            <v>32</v>
          </cell>
          <cell r="D3828">
            <v>1.39</v>
          </cell>
          <cell r="E3828">
            <v>10530</v>
          </cell>
          <cell r="F3828">
            <v>9321</v>
          </cell>
          <cell r="G3828">
            <v>8918</v>
          </cell>
        </row>
        <row r="3829">
          <cell r="A3829" t="str">
            <v>33MOS01</v>
          </cell>
          <cell r="B3829" t="str">
            <v>MOS01</v>
          </cell>
          <cell r="C3829">
            <v>33</v>
          </cell>
          <cell r="D3829">
            <v>1.39</v>
          </cell>
          <cell r="E3829">
            <v>10530</v>
          </cell>
          <cell r="F3829">
            <v>9321</v>
          </cell>
          <cell r="G3829">
            <v>8918</v>
          </cell>
        </row>
        <row r="3830">
          <cell r="A3830" t="str">
            <v>34MOS01</v>
          </cell>
          <cell r="B3830" t="str">
            <v>MOS01</v>
          </cell>
          <cell r="C3830">
            <v>34</v>
          </cell>
          <cell r="D3830">
            <v>1.39</v>
          </cell>
          <cell r="E3830">
            <v>10530</v>
          </cell>
          <cell r="F3830">
            <v>9321</v>
          </cell>
          <cell r="G3830">
            <v>8918</v>
          </cell>
        </row>
        <row r="3831">
          <cell r="A3831" t="str">
            <v>35MOS01</v>
          </cell>
          <cell r="B3831" t="str">
            <v>MOS01</v>
          </cell>
          <cell r="C3831">
            <v>35</v>
          </cell>
          <cell r="D3831">
            <v>1.39</v>
          </cell>
          <cell r="E3831">
            <v>10530</v>
          </cell>
          <cell r="F3831">
            <v>9321</v>
          </cell>
          <cell r="G3831">
            <v>8918</v>
          </cell>
        </row>
        <row r="3832">
          <cell r="A3832" t="str">
            <v>36MOS01</v>
          </cell>
          <cell r="B3832" t="str">
            <v>MOS01</v>
          </cell>
          <cell r="C3832">
            <v>36</v>
          </cell>
          <cell r="D3832">
            <v>1.39</v>
          </cell>
          <cell r="E3832">
            <v>10530</v>
          </cell>
          <cell r="F3832">
            <v>9321</v>
          </cell>
          <cell r="G3832">
            <v>8918</v>
          </cell>
        </row>
        <row r="3833">
          <cell r="A3833" t="str">
            <v>37MOS01</v>
          </cell>
          <cell r="B3833" t="str">
            <v>MOS01</v>
          </cell>
          <cell r="C3833">
            <v>37</v>
          </cell>
          <cell r="D3833">
            <v>1.39</v>
          </cell>
          <cell r="E3833">
            <v>10530</v>
          </cell>
          <cell r="F3833">
            <v>9321</v>
          </cell>
          <cell r="G3833">
            <v>8918</v>
          </cell>
        </row>
        <row r="3834">
          <cell r="A3834" t="str">
            <v>38MOS01</v>
          </cell>
          <cell r="B3834" t="str">
            <v>MOS01</v>
          </cell>
          <cell r="C3834">
            <v>38</v>
          </cell>
          <cell r="D3834">
            <v>1.39</v>
          </cell>
          <cell r="E3834">
            <v>10530</v>
          </cell>
          <cell r="F3834">
            <v>9321</v>
          </cell>
          <cell r="G3834">
            <v>8918</v>
          </cell>
        </row>
        <row r="3835">
          <cell r="A3835" t="str">
            <v>39MOS01</v>
          </cell>
          <cell r="B3835" t="str">
            <v>MOS01</v>
          </cell>
          <cell r="C3835">
            <v>39</v>
          </cell>
          <cell r="D3835">
            <v>1.39</v>
          </cell>
          <cell r="E3835">
            <v>10530</v>
          </cell>
          <cell r="F3835">
            <v>9321</v>
          </cell>
          <cell r="G3835">
            <v>8918</v>
          </cell>
        </row>
        <row r="3836">
          <cell r="A3836" t="str">
            <v>40MOS01</v>
          </cell>
          <cell r="B3836" t="str">
            <v>MOS01</v>
          </cell>
          <cell r="C3836">
            <v>40</v>
          </cell>
          <cell r="D3836">
            <v>1.39</v>
          </cell>
          <cell r="E3836">
            <v>10530</v>
          </cell>
          <cell r="F3836">
            <v>9321</v>
          </cell>
          <cell r="G3836">
            <v>8918</v>
          </cell>
        </row>
        <row r="3837">
          <cell r="A3837" t="str">
            <v>10MOS02</v>
          </cell>
          <cell r="B3837" t="str">
            <v>MOS02</v>
          </cell>
          <cell r="C3837">
            <v>10</v>
          </cell>
          <cell r="D3837">
            <v>1.43</v>
          </cell>
          <cell r="E3837">
            <v>10530</v>
          </cell>
          <cell r="F3837">
            <v>9321</v>
          </cell>
          <cell r="G3837">
            <v>8918</v>
          </cell>
        </row>
        <row r="3838">
          <cell r="A3838" t="str">
            <v>11MOS02</v>
          </cell>
          <cell r="B3838" t="str">
            <v>MOS02</v>
          </cell>
          <cell r="C3838">
            <v>11</v>
          </cell>
          <cell r="D3838">
            <v>1.43</v>
          </cell>
          <cell r="E3838">
            <v>10530</v>
          </cell>
          <cell r="F3838">
            <v>9321</v>
          </cell>
          <cell r="G3838">
            <v>8918</v>
          </cell>
        </row>
        <row r="3839">
          <cell r="A3839" t="str">
            <v>12MOS02</v>
          </cell>
          <cell r="B3839" t="str">
            <v>MOS02</v>
          </cell>
          <cell r="C3839">
            <v>12</v>
          </cell>
          <cell r="D3839">
            <v>1.43</v>
          </cell>
          <cell r="E3839">
            <v>10530</v>
          </cell>
          <cell r="F3839">
            <v>9321</v>
          </cell>
          <cell r="G3839">
            <v>8918</v>
          </cell>
        </row>
        <row r="3840">
          <cell r="A3840" t="str">
            <v>13MOS02</v>
          </cell>
          <cell r="B3840" t="str">
            <v>MOS02</v>
          </cell>
          <cell r="C3840">
            <v>13</v>
          </cell>
          <cell r="D3840">
            <v>1.43</v>
          </cell>
          <cell r="E3840">
            <v>10530</v>
          </cell>
          <cell r="F3840">
            <v>9321</v>
          </cell>
          <cell r="G3840">
            <v>8918</v>
          </cell>
        </row>
        <row r="3841">
          <cell r="A3841" t="str">
            <v>14MOS02</v>
          </cell>
          <cell r="B3841" t="str">
            <v>MOS02</v>
          </cell>
          <cell r="C3841">
            <v>14</v>
          </cell>
          <cell r="D3841">
            <v>1.43</v>
          </cell>
          <cell r="E3841">
            <v>10530</v>
          </cell>
          <cell r="F3841">
            <v>9321</v>
          </cell>
          <cell r="G3841">
            <v>8918</v>
          </cell>
        </row>
        <row r="3842">
          <cell r="A3842" t="str">
            <v>15MOS02</v>
          </cell>
          <cell r="B3842" t="str">
            <v>MOS02</v>
          </cell>
          <cell r="C3842">
            <v>15</v>
          </cell>
          <cell r="D3842">
            <v>1.43</v>
          </cell>
          <cell r="E3842">
            <v>10530</v>
          </cell>
          <cell r="F3842">
            <v>9321</v>
          </cell>
          <cell r="G3842">
            <v>8918</v>
          </cell>
        </row>
        <row r="3843">
          <cell r="A3843" t="str">
            <v>16MOS02</v>
          </cell>
          <cell r="B3843" t="str">
            <v>MOS02</v>
          </cell>
          <cell r="C3843">
            <v>16</v>
          </cell>
          <cell r="D3843">
            <v>1.43</v>
          </cell>
          <cell r="E3843">
            <v>10530</v>
          </cell>
          <cell r="F3843">
            <v>9321</v>
          </cell>
          <cell r="G3843">
            <v>8918</v>
          </cell>
        </row>
        <row r="3844">
          <cell r="A3844" t="str">
            <v>17MOS02</v>
          </cell>
          <cell r="B3844" t="str">
            <v>MOS02</v>
          </cell>
          <cell r="C3844">
            <v>17</v>
          </cell>
          <cell r="D3844">
            <v>1.43</v>
          </cell>
          <cell r="E3844">
            <v>10530</v>
          </cell>
          <cell r="F3844">
            <v>9321</v>
          </cell>
          <cell r="G3844">
            <v>8918</v>
          </cell>
        </row>
        <row r="3845">
          <cell r="A3845" t="str">
            <v>18MOS02</v>
          </cell>
          <cell r="B3845" t="str">
            <v>MOS02</v>
          </cell>
          <cell r="C3845">
            <v>18</v>
          </cell>
          <cell r="D3845">
            <v>1.43</v>
          </cell>
          <cell r="E3845">
            <v>10530</v>
          </cell>
          <cell r="F3845">
            <v>9321</v>
          </cell>
          <cell r="G3845">
            <v>8918</v>
          </cell>
        </row>
        <row r="3846">
          <cell r="A3846" t="str">
            <v>19MOS02</v>
          </cell>
          <cell r="B3846" t="str">
            <v>MOS02</v>
          </cell>
          <cell r="C3846">
            <v>19</v>
          </cell>
          <cell r="D3846">
            <v>1.43</v>
          </cell>
          <cell r="E3846">
            <v>10530</v>
          </cell>
          <cell r="F3846">
            <v>9321</v>
          </cell>
          <cell r="G3846">
            <v>8918</v>
          </cell>
        </row>
        <row r="3847">
          <cell r="A3847" t="str">
            <v>20MOS02</v>
          </cell>
          <cell r="B3847" t="str">
            <v>MOS02</v>
          </cell>
          <cell r="C3847">
            <v>20</v>
          </cell>
          <cell r="D3847">
            <v>1.43</v>
          </cell>
          <cell r="E3847">
            <v>10530</v>
          </cell>
          <cell r="F3847">
            <v>9321</v>
          </cell>
          <cell r="G3847">
            <v>8918</v>
          </cell>
        </row>
        <row r="3848">
          <cell r="A3848" t="str">
            <v>21MOS02</v>
          </cell>
          <cell r="B3848" t="str">
            <v>MOS02</v>
          </cell>
          <cell r="C3848">
            <v>21</v>
          </cell>
          <cell r="D3848">
            <v>1.43</v>
          </cell>
          <cell r="E3848">
            <v>10530</v>
          </cell>
          <cell r="F3848">
            <v>9321</v>
          </cell>
          <cell r="G3848">
            <v>8918</v>
          </cell>
        </row>
        <row r="3849">
          <cell r="A3849" t="str">
            <v>22MOS02</v>
          </cell>
          <cell r="B3849" t="str">
            <v>MOS02</v>
          </cell>
          <cell r="C3849">
            <v>22</v>
          </cell>
          <cell r="D3849">
            <v>1.43</v>
          </cell>
          <cell r="E3849">
            <v>10530</v>
          </cell>
          <cell r="F3849">
            <v>9321</v>
          </cell>
          <cell r="G3849">
            <v>8918</v>
          </cell>
        </row>
        <row r="3850">
          <cell r="A3850" t="str">
            <v>23MOS02</v>
          </cell>
          <cell r="B3850" t="str">
            <v>MOS02</v>
          </cell>
          <cell r="C3850">
            <v>23</v>
          </cell>
          <cell r="D3850">
            <v>1.43</v>
          </cell>
          <cell r="E3850">
            <v>10530</v>
          </cell>
          <cell r="F3850">
            <v>9321</v>
          </cell>
          <cell r="G3850">
            <v>8918</v>
          </cell>
        </row>
        <row r="3851">
          <cell r="A3851" t="str">
            <v>24MOS02</v>
          </cell>
          <cell r="B3851" t="str">
            <v>MOS02</v>
          </cell>
          <cell r="C3851">
            <v>24</v>
          </cell>
          <cell r="D3851">
            <v>1.43</v>
          </cell>
          <cell r="E3851">
            <v>10530</v>
          </cell>
          <cell r="F3851">
            <v>9321</v>
          </cell>
          <cell r="G3851">
            <v>8918</v>
          </cell>
        </row>
        <row r="3852">
          <cell r="A3852" t="str">
            <v>25MOS02</v>
          </cell>
          <cell r="B3852" t="str">
            <v>MOS02</v>
          </cell>
          <cell r="C3852">
            <v>25</v>
          </cell>
          <cell r="D3852">
            <v>1.43</v>
          </cell>
          <cell r="E3852">
            <v>10530</v>
          </cell>
          <cell r="F3852">
            <v>9321</v>
          </cell>
          <cell r="G3852">
            <v>8918</v>
          </cell>
        </row>
        <row r="3853">
          <cell r="A3853" t="str">
            <v>26MOS02</v>
          </cell>
          <cell r="B3853" t="str">
            <v>MOS02</v>
          </cell>
          <cell r="C3853">
            <v>26</v>
          </cell>
          <cell r="D3853">
            <v>1.43</v>
          </cell>
          <cell r="E3853">
            <v>10530</v>
          </cell>
          <cell r="F3853">
            <v>9321</v>
          </cell>
          <cell r="G3853">
            <v>8918</v>
          </cell>
        </row>
        <row r="3854">
          <cell r="A3854" t="str">
            <v>27MOS02</v>
          </cell>
          <cell r="B3854" t="str">
            <v>MOS02</v>
          </cell>
          <cell r="C3854">
            <v>27</v>
          </cell>
          <cell r="D3854">
            <v>1.43</v>
          </cell>
          <cell r="E3854">
            <v>10530</v>
          </cell>
          <cell r="F3854">
            <v>9321</v>
          </cell>
          <cell r="G3854">
            <v>8918</v>
          </cell>
        </row>
        <row r="3855">
          <cell r="A3855" t="str">
            <v>28MOS02</v>
          </cell>
          <cell r="B3855" t="str">
            <v>MOS02</v>
          </cell>
          <cell r="C3855">
            <v>28</v>
          </cell>
          <cell r="D3855">
            <v>1.43</v>
          </cell>
          <cell r="E3855">
            <v>10530</v>
          </cell>
          <cell r="F3855">
            <v>9321</v>
          </cell>
          <cell r="G3855">
            <v>8918</v>
          </cell>
        </row>
        <row r="3856">
          <cell r="A3856" t="str">
            <v>29MOS02</v>
          </cell>
          <cell r="B3856" t="str">
            <v>MOS02</v>
          </cell>
          <cell r="C3856">
            <v>29</v>
          </cell>
          <cell r="D3856">
            <v>1.43</v>
          </cell>
          <cell r="E3856">
            <v>10530</v>
          </cell>
          <cell r="F3856">
            <v>9321</v>
          </cell>
          <cell r="G3856">
            <v>8918</v>
          </cell>
        </row>
        <row r="3857">
          <cell r="A3857" t="str">
            <v>30MOS02</v>
          </cell>
          <cell r="B3857" t="str">
            <v>MOS02</v>
          </cell>
          <cell r="C3857">
            <v>30</v>
          </cell>
          <cell r="D3857">
            <v>1.43</v>
          </cell>
          <cell r="E3857">
            <v>10530</v>
          </cell>
          <cell r="F3857">
            <v>9321</v>
          </cell>
          <cell r="G3857">
            <v>8918</v>
          </cell>
        </row>
        <row r="3858">
          <cell r="A3858" t="str">
            <v>31MOS02</v>
          </cell>
          <cell r="B3858" t="str">
            <v>MOS02</v>
          </cell>
          <cell r="C3858">
            <v>31</v>
          </cell>
          <cell r="D3858">
            <v>1.43</v>
          </cell>
          <cell r="E3858">
            <v>10530</v>
          </cell>
          <cell r="F3858">
            <v>9321</v>
          </cell>
          <cell r="G3858">
            <v>8918</v>
          </cell>
        </row>
        <row r="3859">
          <cell r="A3859" t="str">
            <v>32MOS02</v>
          </cell>
          <cell r="B3859" t="str">
            <v>MOS02</v>
          </cell>
          <cell r="C3859">
            <v>32</v>
          </cell>
          <cell r="D3859">
            <v>1.43</v>
          </cell>
          <cell r="E3859">
            <v>10530</v>
          </cell>
          <cell r="F3859">
            <v>9321</v>
          </cell>
          <cell r="G3859">
            <v>8918</v>
          </cell>
        </row>
        <row r="3860">
          <cell r="A3860" t="str">
            <v>33MOS02</v>
          </cell>
          <cell r="B3860" t="str">
            <v>MOS02</v>
          </cell>
          <cell r="C3860">
            <v>33</v>
          </cell>
          <cell r="D3860">
            <v>1.43</v>
          </cell>
          <cell r="E3860">
            <v>10530</v>
          </cell>
          <cell r="F3860">
            <v>9321</v>
          </cell>
          <cell r="G3860">
            <v>8918</v>
          </cell>
        </row>
        <row r="3861">
          <cell r="A3861" t="str">
            <v>34MOS02</v>
          </cell>
          <cell r="B3861" t="str">
            <v>MOS02</v>
          </cell>
          <cell r="C3861">
            <v>34</v>
          </cell>
          <cell r="D3861">
            <v>1.43</v>
          </cell>
          <cell r="E3861">
            <v>10530</v>
          </cell>
          <cell r="F3861">
            <v>9321</v>
          </cell>
          <cell r="G3861">
            <v>8918</v>
          </cell>
        </row>
        <row r="3862">
          <cell r="A3862" t="str">
            <v>35MOS02</v>
          </cell>
          <cell r="B3862" t="str">
            <v>MOS02</v>
          </cell>
          <cell r="C3862">
            <v>35</v>
          </cell>
          <cell r="D3862">
            <v>1.43</v>
          </cell>
          <cell r="E3862">
            <v>10530</v>
          </cell>
          <cell r="F3862">
            <v>9321</v>
          </cell>
          <cell r="G3862">
            <v>8918</v>
          </cell>
        </row>
        <row r="3863">
          <cell r="A3863" t="str">
            <v>36MOS02</v>
          </cell>
          <cell r="B3863" t="str">
            <v>MOS02</v>
          </cell>
          <cell r="C3863">
            <v>36</v>
          </cell>
          <cell r="D3863">
            <v>1.43</v>
          </cell>
          <cell r="E3863">
            <v>10530</v>
          </cell>
          <cell r="F3863">
            <v>9321</v>
          </cell>
          <cell r="G3863">
            <v>8918</v>
          </cell>
        </row>
        <row r="3864">
          <cell r="A3864" t="str">
            <v>37MOS02</v>
          </cell>
          <cell r="B3864" t="str">
            <v>MOS02</v>
          </cell>
          <cell r="C3864">
            <v>37</v>
          </cell>
          <cell r="D3864">
            <v>1.43</v>
          </cell>
          <cell r="E3864">
            <v>10530</v>
          </cell>
          <cell r="F3864">
            <v>9321</v>
          </cell>
          <cell r="G3864">
            <v>8918</v>
          </cell>
        </row>
        <row r="3865">
          <cell r="A3865" t="str">
            <v>38MOS02</v>
          </cell>
          <cell r="B3865" t="str">
            <v>MOS02</v>
          </cell>
          <cell r="C3865">
            <v>38</v>
          </cell>
          <cell r="D3865">
            <v>1.43</v>
          </cell>
          <cell r="E3865">
            <v>10530</v>
          </cell>
          <cell r="F3865">
            <v>9321</v>
          </cell>
          <cell r="G3865">
            <v>8918</v>
          </cell>
        </row>
        <row r="3866">
          <cell r="A3866" t="str">
            <v>39MOS02</v>
          </cell>
          <cell r="B3866" t="str">
            <v>MOS02</v>
          </cell>
          <cell r="C3866">
            <v>39</v>
          </cell>
          <cell r="D3866">
            <v>1.43</v>
          </cell>
          <cell r="E3866">
            <v>10530</v>
          </cell>
          <cell r="F3866">
            <v>9321</v>
          </cell>
          <cell r="G3866">
            <v>8918</v>
          </cell>
        </row>
        <row r="3867">
          <cell r="A3867" t="str">
            <v>40MOS02</v>
          </cell>
          <cell r="B3867" t="str">
            <v>MOS02</v>
          </cell>
          <cell r="C3867">
            <v>40</v>
          </cell>
          <cell r="D3867">
            <v>1.43</v>
          </cell>
          <cell r="E3867">
            <v>10530</v>
          </cell>
          <cell r="F3867">
            <v>9321</v>
          </cell>
          <cell r="G3867">
            <v>8918</v>
          </cell>
        </row>
        <row r="3868">
          <cell r="A3868" t="str">
            <v>10MOS03</v>
          </cell>
          <cell r="B3868" t="str">
            <v>MOS03</v>
          </cell>
          <cell r="C3868">
            <v>10</v>
          </cell>
          <cell r="D3868">
            <v>1.4</v>
          </cell>
          <cell r="E3868">
            <v>10530</v>
          </cell>
          <cell r="F3868">
            <v>9321</v>
          </cell>
          <cell r="G3868">
            <v>8918</v>
          </cell>
        </row>
        <row r="3869">
          <cell r="A3869" t="str">
            <v>11MOS03</v>
          </cell>
          <cell r="B3869" t="str">
            <v>MOS03</v>
          </cell>
          <cell r="C3869">
            <v>11</v>
          </cell>
          <cell r="D3869">
            <v>1.4</v>
          </cell>
          <cell r="E3869">
            <v>10530</v>
          </cell>
          <cell r="F3869">
            <v>9321</v>
          </cell>
          <cell r="G3869">
            <v>8918</v>
          </cell>
        </row>
        <row r="3870">
          <cell r="A3870" t="str">
            <v>12MOS03</v>
          </cell>
          <cell r="B3870" t="str">
            <v>MOS03</v>
          </cell>
          <cell r="C3870">
            <v>12</v>
          </cell>
          <cell r="D3870">
            <v>1.4</v>
          </cell>
          <cell r="E3870">
            <v>10530</v>
          </cell>
          <cell r="F3870">
            <v>9321</v>
          </cell>
          <cell r="G3870">
            <v>8918</v>
          </cell>
        </row>
        <row r="3871">
          <cell r="A3871" t="str">
            <v>13MOS03</v>
          </cell>
          <cell r="B3871" t="str">
            <v>MOS03</v>
          </cell>
          <cell r="C3871">
            <v>13</v>
          </cell>
          <cell r="D3871">
            <v>1.4</v>
          </cell>
          <cell r="E3871">
            <v>10530</v>
          </cell>
          <cell r="F3871">
            <v>9321</v>
          </cell>
          <cell r="G3871">
            <v>8918</v>
          </cell>
        </row>
        <row r="3872">
          <cell r="A3872" t="str">
            <v>14MOS03</v>
          </cell>
          <cell r="B3872" t="str">
            <v>MOS03</v>
          </cell>
          <cell r="C3872">
            <v>14</v>
          </cell>
          <cell r="D3872">
            <v>1.4</v>
          </cell>
          <cell r="E3872">
            <v>10530</v>
          </cell>
          <cell r="F3872">
            <v>9321</v>
          </cell>
          <cell r="G3872">
            <v>8918</v>
          </cell>
        </row>
        <row r="3873">
          <cell r="A3873" t="str">
            <v>15MOS03</v>
          </cell>
          <cell r="B3873" t="str">
            <v>MOS03</v>
          </cell>
          <cell r="C3873">
            <v>15</v>
          </cell>
          <cell r="D3873">
            <v>1.4</v>
          </cell>
          <cell r="E3873">
            <v>10530</v>
          </cell>
          <cell r="F3873">
            <v>9321</v>
          </cell>
          <cell r="G3873">
            <v>8918</v>
          </cell>
        </row>
        <row r="3874">
          <cell r="A3874" t="str">
            <v>16MOS03</v>
          </cell>
          <cell r="B3874" t="str">
            <v>MOS03</v>
          </cell>
          <cell r="C3874">
            <v>16</v>
          </cell>
          <cell r="D3874">
            <v>1.4</v>
          </cell>
          <cell r="E3874">
            <v>10530</v>
          </cell>
          <cell r="F3874">
            <v>9321</v>
          </cell>
          <cell r="G3874">
            <v>8918</v>
          </cell>
        </row>
        <row r="3875">
          <cell r="A3875" t="str">
            <v>17MOS03</v>
          </cell>
          <cell r="B3875" t="str">
            <v>MOS03</v>
          </cell>
          <cell r="C3875">
            <v>17</v>
          </cell>
          <cell r="D3875">
            <v>1.4</v>
          </cell>
          <cell r="E3875">
            <v>10530</v>
          </cell>
          <cell r="F3875">
            <v>9321</v>
          </cell>
          <cell r="G3875">
            <v>8918</v>
          </cell>
        </row>
        <row r="3876">
          <cell r="A3876" t="str">
            <v>18MOS03</v>
          </cell>
          <cell r="B3876" t="str">
            <v>MOS03</v>
          </cell>
          <cell r="C3876">
            <v>18</v>
          </cell>
          <cell r="D3876">
            <v>1.4</v>
          </cell>
          <cell r="E3876">
            <v>10530</v>
          </cell>
          <cell r="F3876">
            <v>9321</v>
          </cell>
          <cell r="G3876">
            <v>8918</v>
          </cell>
        </row>
        <row r="3877">
          <cell r="A3877" t="str">
            <v>19MOS03</v>
          </cell>
          <cell r="B3877" t="str">
            <v>MOS03</v>
          </cell>
          <cell r="C3877">
            <v>19</v>
          </cell>
          <cell r="D3877">
            <v>1.4</v>
          </cell>
          <cell r="E3877">
            <v>10530</v>
          </cell>
          <cell r="F3877">
            <v>9321</v>
          </cell>
          <cell r="G3877">
            <v>8918</v>
          </cell>
        </row>
        <row r="3878">
          <cell r="A3878" t="str">
            <v>20MOS03</v>
          </cell>
          <cell r="B3878" t="str">
            <v>MOS03</v>
          </cell>
          <cell r="C3878">
            <v>20</v>
          </cell>
          <cell r="D3878">
            <v>1.4</v>
          </cell>
          <cell r="E3878">
            <v>10530</v>
          </cell>
          <cell r="F3878">
            <v>9321</v>
          </cell>
          <cell r="G3878">
            <v>8918</v>
          </cell>
        </row>
        <row r="3879">
          <cell r="A3879" t="str">
            <v>21MOS03</v>
          </cell>
          <cell r="B3879" t="str">
            <v>MOS03</v>
          </cell>
          <cell r="C3879">
            <v>21</v>
          </cell>
          <cell r="D3879">
            <v>1.4</v>
          </cell>
          <cell r="E3879">
            <v>10530</v>
          </cell>
          <cell r="F3879">
            <v>9321</v>
          </cell>
          <cell r="G3879">
            <v>8918</v>
          </cell>
        </row>
        <row r="3880">
          <cell r="A3880" t="str">
            <v>22MOS03</v>
          </cell>
          <cell r="B3880" t="str">
            <v>MOS03</v>
          </cell>
          <cell r="C3880">
            <v>22</v>
          </cell>
          <cell r="D3880">
            <v>1.4</v>
          </cell>
          <cell r="E3880">
            <v>10530</v>
          </cell>
          <cell r="F3880">
            <v>9321</v>
          </cell>
          <cell r="G3880">
            <v>8918</v>
          </cell>
        </row>
        <row r="3881">
          <cell r="A3881" t="str">
            <v>23MOS03</v>
          </cell>
          <cell r="B3881" t="str">
            <v>MOS03</v>
          </cell>
          <cell r="C3881">
            <v>23</v>
          </cell>
          <cell r="D3881">
            <v>1.4</v>
          </cell>
          <cell r="E3881">
            <v>10530</v>
          </cell>
          <cell r="F3881">
            <v>9321</v>
          </cell>
          <cell r="G3881">
            <v>8918</v>
          </cell>
        </row>
        <row r="3882">
          <cell r="A3882" t="str">
            <v>24MOS03</v>
          </cell>
          <cell r="B3882" t="str">
            <v>MOS03</v>
          </cell>
          <cell r="C3882">
            <v>24</v>
          </cell>
          <cell r="D3882">
            <v>1.4</v>
          </cell>
          <cell r="E3882">
            <v>10530</v>
          </cell>
          <cell r="F3882">
            <v>9321</v>
          </cell>
          <cell r="G3882">
            <v>8918</v>
          </cell>
        </row>
        <row r="3883">
          <cell r="A3883" t="str">
            <v>25MOS03</v>
          </cell>
          <cell r="B3883" t="str">
            <v>MOS03</v>
          </cell>
          <cell r="C3883">
            <v>25</v>
          </cell>
          <cell r="D3883">
            <v>1.4</v>
          </cell>
          <cell r="E3883">
            <v>10530</v>
          </cell>
          <cell r="F3883">
            <v>9321</v>
          </cell>
          <cell r="G3883">
            <v>8918</v>
          </cell>
        </row>
        <row r="3884">
          <cell r="A3884" t="str">
            <v>26MOS03</v>
          </cell>
          <cell r="B3884" t="str">
            <v>MOS03</v>
          </cell>
          <cell r="C3884">
            <v>26</v>
          </cell>
          <cell r="D3884">
            <v>1.4</v>
          </cell>
          <cell r="E3884">
            <v>10530</v>
          </cell>
          <cell r="F3884">
            <v>9321</v>
          </cell>
          <cell r="G3884">
            <v>8918</v>
          </cell>
        </row>
        <row r="3885">
          <cell r="A3885" t="str">
            <v>27MOS03</v>
          </cell>
          <cell r="B3885" t="str">
            <v>MOS03</v>
          </cell>
          <cell r="C3885">
            <v>27</v>
          </cell>
          <cell r="D3885">
            <v>1.4</v>
          </cell>
          <cell r="E3885">
            <v>10530</v>
          </cell>
          <cell r="F3885">
            <v>9321</v>
          </cell>
          <cell r="G3885">
            <v>8918</v>
          </cell>
        </row>
        <row r="3886">
          <cell r="A3886" t="str">
            <v>28MOS03</v>
          </cell>
          <cell r="B3886" t="str">
            <v>MOS03</v>
          </cell>
          <cell r="C3886">
            <v>28</v>
          </cell>
          <cell r="D3886">
            <v>1.4</v>
          </cell>
          <cell r="E3886">
            <v>10530</v>
          </cell>
          <cell r="F3886">
            <v>9321</v>
          </cell>
          <cell r="G3886">
            <v>8918</v>
          </cell>
        </row>
        <row r="3887">
          <cell r="A3887" t="str">
            <v>29MOS03</v>
          </cell>
          <cell r="B3887" t="str">
            <v>MOS03</v>
          </cell>
          <cell r="C3887">
            <v>29</v>
          </cell>
          <cell r="D3887">
            <v>1.4</v>
          </cell>
          <cell r="E3887">
            <v>10530</v>
          </cell>
          <cell r="F3887">
            <v>9321</v>
          </cell>
          <cell r="G3887">
            <v>8918</v>
          </cell>
        </row>
        <row r="3888">
          <cell r="A3888" t="str">
            <v>30MOS03</v>
          </cell>
          <cell r="B3888" t="str">
            <v>MOS03</v>
          </cell>
          <cell r="C3888">
            <v>30</v>
          </cell>
          <cell r="D3888">
            <v>1.4</v>
          </cell>
          <cell r="E3888">
            <v>10530</v>
          </cell>
          <cell r="F3888">
            <v>9321</v>
          </cell>
          <cell r="G3888">
            <v>8918</v>
          </cell>
        </row>
        <row r="3889">
          <cell r="A3889" t="str">
            <v>31MOS03</v>
          </cell>
          <cell r="B3889" t="str">
            <v>MOS03</v>
          </cell>
          <cell r="C3889">
            <v>31</v>
          </cell>
          <cell r="D3889">
            <v>1.4</v>
          </cell>
          <cell r="E3889">
            <v>10530</v>
          </cell>
          <cell r="F3889">
            <v>9321</v>
          </cell>
          <cell r="G3889">
            <v>8918</v>
          </cell>
        </row>
        <row r="3890">
          <cell r="A3890" t="str">
            <v>32MOS03</v>
          </cell>
          <cell r="B3890" t="str">
            <v>MOS03</v>
          </cell>
          <cell r="C3890">
            <v>32</v>
          </cell>
          <cell r="D3890">
            <v>1.4</v>
          </cell>
          <cell r="E3890">
            <v>10530</v>
          </cell>
          <cell r="F3890">
            <v>9321</v>
          </cell>
          <cell r="G3890">
            <v>8918</v>
          </cell>
        </row>
        <row r="3891">
          <cell r="A3891" t="str">
            <v>33MOS03</v>
          </cell>
          <cell r="B3891" t="str">
            <v>MOS03</v>
          </cell>
          <cell r="C3891">
            <v>33</v>
          </cell>
          <cell r="D3891">
            <v>1.4</v>
          </cell>
          <cell r="E3891">
            <v>10530</v>
          </cell>
          <cell r="F3891">
            <v>9321</v>
          </cell>
          <cell r="G3891">
            <v>8918</v>
          </cell>
        </row>
        <row r="3892">
          <cell r="A3892" t="str">
            <v>34MOS03</v>
          </cell>
          <cell r="B3892" t="str">
            <v>MOS03</v>
          </cell>
          <cell r="C3892">
            <v>34</v>
          </cell>
          <cell r="D3892">
            <v>1.4</v>
          </cell>
          <cell r="E3892">
            <v>10530</v>
          </cell>
          <cell r="F3892">
            <v>9321</v>
          </cell>
          <cell r="G3892">
            <v>8918</v>
          </cell>
        </row>
        <row r="3893">
          <cell r="A3893" t="str">
            <v>35MOS03</v>
          </cell>
          <cell r="B3893" t="str">
            <v>MOS03</v>
          </cell>
          <cell r="C3893">
            <v>35</v>
          </cell>
          <cell r="D3893">
            <v>1.4</v>
          </cell>
          <cell r="E3893">
            <v>10530</v>
          </cell>
          <cell r="F3893">
            <v>9321</v>
          </cell>
          <cell r="G3893">
            <v>8918</v>
          </cell>
        </row>
        <row r="3894">
          <cell r="A3894" t="str">
            <v>36MOS03</v>
          </cell>
          <cell r="B3894" t="str">
            <v>MOS03</v>
          </cell>
          <cell r="C3894">
            <v>36</v>
          </cell>
          <cell r="D3894">
            <v>1.4</v>
          </cell>
          <cell r="E3894">
            <v>10530</v>
          </cell>
          <cell r="F3894">
            <v>9321</v>
          </cell>
          <cell r="G3894">
            <v>8918</v>
          </cell>
        </row>
        <row r="3895">
          <cell r="A3895" t="str">
            <v>37MOS03</v>
          </cell>
          <cell r="B3895" t="str">
            <v>MOS03</v>
          </cell>
          <cell r="C3895">
            <v>37</v>
          </cell>
          <cell r="D3895">
            <v>1.4</v>
          </cell>
          <cell r="E3895">
            <v>10530</v>
          </cell>
          <cell r="F3895">
            <v>9321</v>
          </cell>
          <cell r="G3895">
            <v>8918</v>
          </cell>
        </row>
        <row r="3896">
          <cell r="A3896" t="str">
            <v>38MOS03</v>
          </cell>
          <cell r="B3896" t="str">
            <v>MOS03</v>
          </cell>
          <cell r="C3896">
            <v>38</v>
          </cell>
          <cell r="D3896">
            <v>1.4</v>
          </cell>
          <cell r="E3896">
            <v>10530</v>
          </cell>
          <cell r="F3896">
            <v>9321</v>
          </cell>
          <cell r="G3896">
            <v>8918</v>
          </cell>
        </row>
        <row r="3897">
          <cell r="A3897" t="str">
            <v>39MOS03</v>
          </cell>
          <cell r="B3897" t="str">
            <v>MOS03</v>
          </cell>
          <cell r="C3897">
            <v>39</v>
          </cell>
          <cell r="D3897">
            <v>1.4</v>
          </cell>
          <cell r="E3897">
            <v>10530</v>
          </cell>
          <cell r="F3897">
            <v>9321</v>
          </cell>
          <cell r="G3897">
            <v>8918</v>
          </cell>
        </row>
        <row r="3898">
          <cell r="A3898" t="str">
            <v>40MOS03</v>
          </cell>
          <cell r="B3898" t="str">
            <v>MOS03</v>
          </cell>
          <cell r="C3898">
            <v>40</v>
          </cell>
          <cell r="D3898">
            <v>1.4</v>
          </cell>
          <cell r="E3898">
            <v>10530</v>
          </cell>
          <cell r="F3898">
            <v>9321</v>
          </cell>
          <cell r="G3898">
            <v>8918</v>
          </cell>
        </row>
        <row r="3899">
          <cell r="A3899" t="str">
            <v>10MOS04</v>
          </cell>
          <cell r="B3899" t="str">
            <v>MOS04</v>
          </cell>
          <cell r="C3899">
            <v>10</v>
          </cell>
          <cell r="D3899">
            <v>1.42</v>
          </cell>
          <cell r="E3899">
            <v>10530</v>
          </cell>
          <cell r="F3899">
            <v>9321</v>
          </cell>
          <cell r="G3899">
            <v>8918</v>
          </cell>
        </row>
        <row r="3900">
          <cell r="A3900" t="str">
            <v>11MOS04</v>
          </cell>
          <cell r="B3900" t="str">
            <v>MOS04</v>
          </cell>
          <cell r="C3900">
            <v>11</v>
          </cell>
          <cell r="D3900">
            <v>1.42</v>
          </cell>
          <cell r="E3900">
            <v>10530</v>
          </cell>
          <cell r="F3900">
            <v>9321</v>
          </cell>
          <cell r="G3900">
            <v>8918</v>
          </cell>
        </row>
        <row r="3901">
          <cell r="A3901" t="str">
            <v>12MOS04</v>
          </cell>
          <cell r="B3901" t="str">
            <v>MOS04</v>
          </cell>
          <cell r="C3901">
            <v>12</v>
          </cell>
          <cell r="D3901">
            <v>1.42</v>
          </cell>
          <cell r="E3901">
            <v>10530</v>
          </cell>
          <cell r="F3901">
            <v>9321</v>
          </cell>
          <cell r="G3901">
            <v>8918</v>
          </cell>
        </row>
        <row r="3902">
          <cell r="A3902" t="str">
            <v>13MOS04</v>
          </cell>
          <cell r="B3902" t="str">
            <v>MOS04</v>
          </cell>
          <cell r="C3902">
            <v>13</v>
          </cell>
          <cell r="D3902">
            <v>1.42</v>
          </cell>
          <cell r="E3902">
            <v>10530</v>
          </cell>
          <cell r="F3902">
            <v>9321</v>
          </cell>
          <cell r="G3902">
            <v>8918</v>
          </cell>
        </row>
        <row r="3903">
          <cell r="A3903" t="str">
            <v>14MOS04</v>
          </cell>
          <cell r="B3903" t="str">
            <v>MOS04</v>
          </cell>
          <cell r="C3903">
            <v>14</v>
          </cell>
          <cell r="D3903">
            <v>1.42</v>
          </cell>
          <cell r="E3903">
            <v>10530</v>
          </cell>
          <cell r="F3903">
            <v>9321</v>
          </cell>
          <cell r="G3903">
            <v>8918</v>
          </cell>
        </row>
        <row r="3904">
          <cell r="A3904" t="str">
            <v>15MOS04</v>
          </cell>
          <cell r="B3904" t="str">
            <v>MOS04</v>
          </cell>
          <cell r="C3904">
            <v>15</v>
          </cell>
          <cell r="D3904">
            <v>1.42</v>
          </cell>
          <cell r="E3904">
            <v>10530</v>
          </cell>
          <cell r="F3904">
            <v>9321</v>
          </cell>
          <cell r="G3904">
            <v>8918</v>
          </cell>
        </row>
        <row r="3905">
          <cell r="A3905" t="str">
            <v>16MOS04</v>
          </cell>
          <cell r="B3905" t="str">
            <v>MOS04</v>
          </cell>
          <cell r="C3905">
            <v>16</v>
          </cell>
          <cell r="D3905">
            <v>1.42</v>
          </cell>
          <cell r="E3905">
            <v>10530</v>
          </cell>
          <cell r="F3905">
            <v>9321</v>
          </cell>
          <cell r="G3905">
            <v>8918</v>
          </cell>
        </row>
        <row r="3906">
          <cell r="A3906" t="str">
            <v>17MOS04</v>
          </cell>
          <cell r="B3906" t="str">
            <v>MOS04</v>
          </cell>
          <cell r="C3906">
            <v>17</v>
          </cell>
          <cell r="D3906">
            <v>1.42</v>
          </cell>
          <cell r="E3906">
            <v>10530</v>
          </cell>
          <cell r="F3906">
            <v>9321</v>
          </cell>
          <cell r="G3906">
            <v>8918</v>
          </cell>
        </row>
        <row r="3907">
          <cell r="A3907" t="str">
            <v>18MOS04</v>
          </cell>
          <cell r="B3907" t="str">
            <v>MOS04</v>
          </cell>
          <cell r="C3907">
            <v>18</v>
          </cell>
          <cell r="D3907">
            <v>1.42</v>
          </cell>
          <cell r="E3907">
            <v>10530</v>
          </cell>
          <cell r="F3907">
            <v>9321</v>
          </cell>
          <cell r="G3907">
            <v>8918</v>
          </cell>
        </row>
        <row r="3908">
          <cell r="A3908" t="str">
            <v>19MOS04</v>
          </cell>
          <cell r="B3908" t="str">
            <v>MOS04</v>
          </cell>
          <cell r="C3908">
            <v>19</v>
          </cell>
          <cell r="D3908">
            <v>1.42</v>
          </cell>
          <cell r="E3908">
            <v>10530</v>
          </cell>
          <cell r="F3908">
            <v>9321</v>
          </cell>
          <cell r="G3908">
            <v>8918</v>
          </cell>
        </row>
        <row r="3909">
          <cell r="A3909" t="str">
            <v>20MOS04</v>
          </cell>
          <cell r="B3909" t="str">
            <v>MOS04</v>
          </cell>
          <cell r="C3909">
            <v>20</v>
          </cell>
          <cell r="D3909">
            <v>1.42</v>
          </cell>
          <cell r="E3909">
            <v>10530</v>
          </cell>
          <cell r="F3909">
            <v>9321</v>
          </cell>
          <cell r="G3909">
            <v>8918</v>
          </cell>
        </row>
        <row r="3910">
          <cell r="A3910" t="str">
            <v>21MOS04</v>
          </cell>
          <cell r="B3910" t="str">
            <v>MOS04</v>
          </cell>
          <cell r="C3910">
            <v>21</v>
          </cell>
          <cell r="D3910">
            <v>1.42</v>
          </cell>
          <cell r="E3910">
            <v>10530</v>
          </cell>
          <cell r="F3910">
            <v>9321</v>
          </cell>
          <cell r="G3910">
            <v>8918</v>
          </cell>
        </row>
        <row r="3911">
          <cell r="A3911" t="str">
            <v>22MOS04</v>
          </cell>
          <cell r="B3911" t="str">
            <v>MOS04</v>
          </cell>
          <cell r="C3911">
            <v>22</v>
          </cell>
          <cell r="D3911">
            <v>1.42</v>
          </cell>
          <cell r="E3911">
            <v>10530</v>
          </cell>
          <cell r="F3911">
            <v>9321</v>
          </cell>
          <cell r="G3911">
            <v>8918</v>
          </cell>
        </row>
        <row r="3912">
          <cell r="A3912" t="str">
            <v>23MOS04</v>
          </cell>
          <cell r="B3912" t="str">
            <v>MOS04</v>
          </cell>
          <cell r="C3912">
            <v>23</v>
          </cell>
          <cell r="D3912">
            <v>1.42</v>
          </cell>
          <cell r="E3912">
            <v>10530</v>
          </cell>
          <cell r="F3912">
            <v>9321</v>
          </cell>
          <cell r="G3912">
            <v>8918</v>
          </cell>
        </row>
        <row r="3913">
          <cell r="A3913" t="str">
            <v>24MOS04</v>
          </cell>
          <cell r="B3913" t="str">
            <v>MOS04</v>
          </cell>
          <cell r="C3913">
            <v>24</v>
          </cell>
          <cell r="D3913">
            <v>1.42</v>
          </cell>
          <cell r="E3913">
            <v>10530</v>
          </cell>
          <cell r="F3913">
            <v>9321</v>
          </cell>
          <cell r="G3913">
            <v>8918</v>
          </cell>
        </row>
        <row r="3914">
          <cell r="A3914" t="str">
            <v>25MOS04</v>
          </cell>
          <cell r="B3914" t="str">
            <v>MOS04</v>
          </cell>
          <cell r="C3914">
            <v>25</v>
          </cell>
          <cell r="D3914">
            <v>1.42</v>
          </cell>
          <cell r="E3914">
            <v>10530</v>
          </cell>
          <cell r="F3914">
            <v>9321</v>
          </cell>
          <cell r="G3914">
            <v>8918</v>
          </cell>
        </row>
        <row r="3915">
          <cell r="A3915" t="str">
            <v>26MOS04</v>
          </cell>
          <cell r="B3915" t="str">
            <v>MOS04</v>
          </cell>
          <cell r="C3915">
            <v>26</v>
          </cell>
          <cell r="D3915">
            <v>1.42</v>
          </cell>
          <cell r="E3915">
            <v>10530</v>
          </cell>
          <cell r="F3915">
            <v>9321</v>
          </cell>
          <cell r="G3915">
            <v>8918</v>
          </cell>
        </row>
        <row r="3916">
          <cell r="A3916" t="str">
            <v>27MOS04</v>
          </cell>
          <cell r="B3916" t="str">
            <v>MOS04</v>
          </cell>
          <cell r="C3916">
            <v>27</v>
          </cell>
          <cell r="D3916">
            <v>1.42</v>
          </cell>
          <cell r="E3916">
            <v>10530</v>
          </cell>
          <cell r="F3916">
            <v>9321</v>
          </cell>
          <cell r="G3916">
            <v>8918</v>
          </cell>
        </row>
        <row r="3917">
          <cell r="A3917" t="str">
            <v>28MOS04</v>
          </cell>
          <cell r="B3917" t="str">
            <v>MOS04</v>
          </cell>
          <cell r="C3917">
            <v>28</v>
          </cell>
          <cell r="D3917">
            <v>1.42</v>
          </cell>
          <cell r="E3917">
            <v>10530</v>
          </cell>
          <cell r="F3917">
            <v>9321</v>
          </cell>
          <cell r="G3917">
            <v>8918</v>
          </cell>
        </row>
        <row r="3918">
          <cell r="A3918" t="str">
            <v>29MOS04</v>
          </cell>
          <cell r="B3918" t="str">
            <v>MOS04</v>
          </cell>
          <cell r="C3918">
            <v>29</v>
          </cell>
          <cell r="D3918">
            <v>1.42</v>
          </cell>
          <cell r="E3918">
            <v>10530</v>
          </cell>
          <cell r="F3918">
            <v>9321</v>
          </cell>
          <cell r="G3918">
            <v>8918</v>
          </cell>
        </row>
        <row r="3919">
          <cell r="A3919" t="str">
            <v>30MOS04</v>
          </cell>
          <cell r="B3919" t="str">
            <v>MOS04</v>
          </cell>
          <cell r="C3919">
            <v>30</v>
          </cell>
          <cell r="D3919">
            <v>1.42</v>
          </cell>
          <cell r="E3919">
            <v>10530</v>
          </cell>
          <cell r="F3919">
            <v>9321</v>
          </cell>
          <cell r="G3919">
            <v>8918</v>
          </cell>
        </row>
        <row r="3920">
          <cell r="A3920" t="str">
            <v>31MOS04</v>
          </cell>
          <cell r="B3920" t="str">
            <v>MOS04</v>
          </cell>
          <cell r="C3920">
            <v>31</v>
          </cell>
          <cell r="D3920">
            <v>1.42</v>
          </cell>
          <cell r="E3920">
            <v>10530</v>
          </cell>
          <cell r="F3920">
            <v>9321</v>
          </cell>
          <cell r="G3920">
            <v>8918</v>
          </cell>
        </row>
        <row r="3921">
          <cell r="A3921" t="str">
            <v>32MOS04</v>
          </cell>
          <cell r="B3921" t="str">
            <v>MOS04</v>
          </cell>
          <cell r="C3921">
            <v>32</v>
          </cell>
          <cell r="D3921">
            <v>1.42</v>
          </cell>
          <cell r="E3921">
            <v>10530</v>
          </cell>
          <cell r="F3921">
            <v>9321</v>
          </cell>
          <cell r="G3921">
            <v>8918</v>
          </cell>
        </row>
        <row r="3922">
          <cell r="A3922" t="str">
            <v>33MOS04</v>
          </cell>
          <cell r="B3922" t="str">
            <v>MOS04</v>
          </cell>
          <cell r="C3922">
            <v>33</v>
          </cell>
          <cell r="D3922">
            <v>1.42</v>
          </cell>
          <cell r="E3922">
            <v>10530</v>
          </cell>
          <cell r="F3922">
            <v>9321</v>
          </cell>
          <cell r="G3922">
            <v>8918</v>
          </cell>
        </row>
        <row r="3923">
          <cell r="A3923" t="str">
            <v>34MOS04</v>
          </cell>
          <cell r="B3923" t="str">
            <v>MOS04</v>
          </cell>
          <cell r="C3923">
            <v>34</v>
          </cell>
          <cell r="D3923">
            <v>1.42</v>
          </cell>
          <cell r="E3923">
            <v>10530</v>
          </cell>
          <cell r="F3923">
            <v>9321</v>
          </cell>
          <cell r="G3923">
            <v>8918</v>
          </cell>
        </row>
        <row r="3924">
          <cell r="A3924" t="str">
            <v>35MOS04</v>
          </cell>
          <cell r="B3924" t="str">
            <v>MOS04</v>
          </cell>
          <cell r="C3924">
            <v>35</v>
          </cell>
          <cell r="D3924">
            <v>1.42</v>
          </cell>
          <cell r="E3924">
            <v>10530</v>
          </cell>
          <cell r="F3924">
            <v>9321</v>
          </cell>
          <cell r="G3924">
            <v>8918</v>
          </cell>
        </row>
        <row r="3925">
          <cell r="A3925" t="str">
            <v>36MOS04</v>
          </cell>
          <cell r="B3925" t="str">
            <v>MOS04</v>
          </cell>
          <cell r="C3925">
            <v>36</v>
          </cell>
          <cell r="D3925">
            <v>1.42</v>
          </cell>
          <cell r="E3925">
            <v>10530</v>
          </cell>
          <cell r="F3925">
            <v>9321</v>
          </cell>
          <cell r="G3925">
            <v>8918</v>
          </cell>
        </row>
        <row r="3926">
          <cell r="A3926" t="str">
            <v>37MOS04</v>
          </cell>
          <cell r="B3926" t="str">
            <v>MOS04</v>
          </cell>
          <cell r="C3926">
            <v>37</v>
          </cell>
          <cell r="D3926">
            <v>1.42</v>
          </cell>
          <cell r="E3926">
            <v>10530</v>
          </cell>
          <cell r="F3926">
            <v>9321</v>
          </cell>
          <cell r="G3926">
            <v>8918</v>
          </cell>
        </row>
        <row r="3927">
          <cell r="A3927" t="str">
            <v>38MOS04</v>
          </cell>
          <cell r="B3927" t="str">
            <v>MOS04</v>
          </cell>
          <cell r="C3927">
            <v>38</v>
          </cell>
          <cell r="D3927">
            <v>1.42</v>
          </cell>
          <cell r="E3927">
            <v>10530</v>
          </cell>
          <cell r="F3927">
            <v>9321</v>
          </cell>
          <cell r="G3927">
            <v>8918</v>
          </cell>
        </row>
        <row r="3928">
          <cell r="A3928" t="str">
            <v>39MOS04</v>
          </cell>
          <cell r="B3928" t="str">
            <v>MOS04</v>
          </cell>
          <cell r="C3928">
            <v>39</v>
          </cell>
          <cell r="D3928">
            <v>1.42</v>
          </cell>
          <cell r="E3928">
            <v>10530</v>
          </cell>
          <cell r="F3928">
            <v>9321</v>
          </cell>
          <cell r="G3928">
            <v>8918</v>
          </cell>
        </row>
        <row r="3929">
          <cell r="A3929" t="str">
            <v>40MOS04</v>
          </cell>
          <cell r="B3929" t="str">
            <v>MOS04</v>
          </cell>
          <cell r="C3929">
            <v>40</v>
          </cell>
          <cell r="D3929">
            <v>1.42</v>
          </cell>
          <cell r="E3929">
            <v>10530</v>
          </cell>
          <cell r="F3929">
            <v>9321</v>
          </cell>
          <cell r="G3929">
            <v>8918</v>
          </cell>
        </row>
        <row r="3930">
          <cell r="A3930" t="str">
            <v>10MOS05</v>
          </cell>
          <cell r="B3930" t="str">
            <v>MOS05</v>
          </cell>
          <cell r="C3930">
            <v>10</v>
          </cell>
          <cell r="D3930">
            <v>1.39</v>
          </cell>
          <cell r="E3930">
            <v>10530</v>
          </cell>
          <cell r="F3930">
            <v>9321</v>
          </cell>
          <cell r="G3930">
            <v>8918</v>
          </cell>
        </row>
        <row r="3931">
          <cell r="A3931" t="str">
            <v>11MOS05</v>
          </cell>
          <cell r="B3931" t="str">
            <v>MOS05</v>
          </cell>
          <cell r="C3931">
            <v>11</v>
          </cell>
          <cell r="D3931">
            <v>1.39</v>
          </cell>
          <cell r="E3931">
            <v>10530</v>
          </cell>
          <cell r="F3931">
            <v>9321</v>
          </cell>
          <cell r="G3931">
            <v>8918</v>
          </cell>
        </row>
        <row r="3932">
          <cell r="A3932" t="str">
            <v>12MOS05</v>
          </cell>
          <cell r="B3932" t="str">
            <v>MOS05</v>
          </cell>
          <cell r="C3932">
            <v>12</v>
          </cell>
          <cell r="D3932">
            <v>1.39</v>
          </cell>
          <cell r="E3932">
            <v>10530</v>
          </cell>
          <cell r="F3932">
            <v>9321</v>
          </cell>
          <cell r="G3932">
            <v>8918</v>
          </cell>
        </row>
        <row r="3933">
          <cell r="A3933" t="str">
            <v>13MOS05</v>
          </cell>
          <cell r="B3933" t="str">
            <v>MOS05</v>
          </cell>
          <cell r="C3933">
            <v>13</v>
          </cell>
          <cell r="D3933">
            <v>1.39</v>
          </cell>
          <cell r="E3933">
            <v>10530</v>
          </cell>
          <cell r="F3933">
            <v>9321</v>
          </cell>
          <cell r="G3933">
            <v>8918</v>
          </cell>
        </row>
        <row r="3934">
          <cell r="A3934" t="str">
            <v>14MOS05</v>
          </cell>
          <cell r="B3934" t="str">
            <v>MOS05</v>
          </cell>
          <cell r="C3934">
            <v>14</v>
          </cell>
          <cell r="D3934">
            <v>1.39</v>
          </cell>
          <cell r="E3934">
            <v>10530</v>
          </cell>
          <cell r="F3934">
            <v>9321</v>
          </cell>
          <cell r="G3934">
            <v>8918</v>
          </cell>
        </row>
        <row r="3935">
          <cell r="A3935" t="str">
            <v>15MOS05</v>
          </cell>
          <cell r="B3935" t="str">
            <v>MOS05</v>
          </cell>
          <cell r="C3935">
            <v>15</v>
          </cell>
          <cell r="D3935">
            <v>1.39</v>
          </cell>
          <cell r="E3935">
            <v>10530</v>
          </cell>
          <cell r="F3935">
            <v>9321</v>
          </cell>
          <cell r="G3935">
            <v>8918</v>
          </cell>
        </row>
        <row r="3936">
          <cell r="A3936" t="str">
            <v>16MOS05</v>
          </cell>
          <cell r="B3936" t="str">
            <v>MOS05</v>
          </cell>
          <cell r="C3936">
            <v>16</v>
          </cell>
          <cell r="D3936">
            <v>1.39</v>
          </cell>
          <cell r="E3936">
            <v>10530</v>
          </cell>
          <cell r="F3936">
            <v>9321</v>
          </cell>
          <cell r="G3936">
            <v>8918</v>
          </cell>
        </row>
        <row r="3937">
          <cell r="A3937" t="str">
            <v>17MOS05</v>
          </cell>
          <cell r="B3937" t="str">
            <v>MOS05</v>
          </cell>
          <cell r="C3937">
            <v>17</v>
          </cell>
          <cell r="D3937">
            <v>1.39</v>
          </cell>
          <cell r="E3937">
            <v>10530</v>
          </cell>
          <cell r="F3937">
            <v>9321</v>
          </cell>
          <cell r="G3937">
            <v>8918</v>
          </cell>
        </row>
        <row r="3938">
          <cell r="A3938" t="str">
            <v>18MOS05</v>
          </cell>
          <cell r="B3938" t="str">
            <v>MOS05</v>
          </cell>
          <cell r="C3938">
            <v>18</v>
          </cell>
          <cell r="D3938">
            <v>1.39</v>
          </cell>
          <cell r="E3938">
            <v>10530</v>
          </cell>
          <cell r="F3938">
            <v>9321</v>
          </cell>
          <cell r="G3938">
            <v>8918</v>
          </cell>
        </row>
        <row r="3939">
          <cell r="A3939" t="str">
            <v>19MOS05</v>
          </cell>
          <cell r="B3939" t="str">
            <v>MOS05</v>
          </cell>
          <cell r="C3939">
            <v>19</v>
          </cell>
          <cell r="D3939">
            <v>1.39</v>
          </cell>
          <cell r="E3939">
            <v>10530</v>
          </cell>
          <cell r="F3939">
            <v>9321</v>
          </cell>
          <cell r="G3939">
            <v>8918</v>
          </cell>
        </row>
        <row r="3940">
          <cell r="A3940" t="str">
            <v>20MOS05</v>
          </cell>
          <cell r="B3940" t="str">
            <v>MOS05</v>
          </cell>
          <cell r="C3940">
            <v>20</v>
          </cell>
          <cell r="D3940">
            <v>1.39</v>
          </cell>
          <cell r="E3940">
            <v>10530</v>
          </cell>
          <cell r="F3940">
            <v>9321</v>
          </cell>
          <cell r="G3940">
            <v>8918</v>
          </cell>
        </row>
        <row r="3941">
          <cell r="A3941" t="str">
            <v>21MOS05</v>
          </cell>
          <cell r="B3941" t="str">
            <v>MOS05</v>
          </cell>
          <cell r="C3941">
            <v>21</v>
          </cell>
          <cell r="D3941">
            <v>1.39</v>
          </cell>
          <cell r="E3941">
            <v>10530</v>
          </cell>
          <cell r="F3941">
            <v>9321</v>
          </cell>
          <cell r="G3941">
            <v>8918</v>
          </cell>
        </row>
        <row r="3942">
          <cell r="A3942" t="str">
            <v>22MOS05</v>
          </cell>
          <cell r="B3942" t="str">
            <v>MOS05</v>
          </cell>
          <cell r="C3942">
            <v>22</v>
          </cell>
          <cell r="D3942">
            <v>1.39</v>
          </cell>
          <cell r="E3942">
            <v>10530</v>
          </cell>
          <cell r="F3942">
            <v>9321</v>
          </cell>
          <cell r="G3942">
            <v>8918</v>
          </cell>
        </row>
        <row r="3943">
          <cell r="A3943" t="str">
            <v>23MOS05</v>
          </cell>
          <cell r="B3943" t="str">
            <v>MOS05</v>
          </cell>
          <cell r="C3943">
            <v>23</v>
          </cell>
          <cell r="D3943">
            <v>1.39</v>
          </cell>
          <cell r="E3943">
            <v>10530</v>
          </cell>
          <cell r="F3943">
            <v>9321</v>
          </cell>
          <cell r="G3943">
            <v>8918</v>
          </cell>
        </row>
        <row r="3944">
          <cell r="A3944" t="str">
            <v>24MOS05</v>
          </cell>
          <cell r="B3944" t="str">
            <v>MOS05</v>
          </cell>
          <cell r="C3944">
            <v>24</v>
          </cell>
          <cell r="D3944">
            <v>1.39</v>
          </cell>
          <cell r="E3944">
            <v>10530</v>
          </cell>
          <cell r="F3944">
            <v>9321</v>
          </cell>
          <cell r="G3944">
            <v>8918</v>
          </cell>
        </row>
        <row r="3945">
          <cell r="A3945" t="str">
            <v>25MOS05</v>
          </cell>
          <cell r="B3945" t="str">
            <v>MOS05</v>
          </cell>
          <cell r="C3945">
            <v>25</v>
          </cell>
          <cell r="D3945">
            <v>1.39</v>
          </cell>
          <cell r="E3945">
            <v>10530</v>
          </cell>
          <cell r="F3945">
            <v>9321</v>
          </cell>
          <cell r="G3945">
            <v>8918</v>
          </cell>
        </row>
        <row r="3946">
          <cell r="A3946" t="str">
            <v>26MOS05</v>
          </cell>
          <cell r="B3946" t="str">
            <v>MOS05</v>
          </cell>
          <cell r="C3946">
            <v>26</v>
          </cell>
          <cell r="D3946">
            <v>1.39</v>
          </cell>
          <cell r="E3946">
            <v>10530</v>
          </cell>
          <cell r="F3946">
            <v>9321</v>
          </cell>
          <cell r="G3946">
            <v>8918</v>
          </cell>
        </row>
        <row r="3947">
          <cell r="A3947" t="str">
            <v>27MOS05</v>
          </cell>
          <cell r="B3947" t="str">
            <v>MOS05</v>
          </cell>
          <cell r="C3947">
            <v>27</v>
          </cell>
          <cell r="D3947">
            <v>1.39</v>
          </cell>
          <cell r="E3947">
            <v>10530</v>
          </cell>
          <cell r="F3947">
            <v>9321</v>
          </cell>
          <cell r="G3947">
            <v>8918</v>
          </cell>
        </row>
        <row r="3948">
          <cell r="A3948" t="str">
            <v>28MOS05</v>
          </cell>
          <cell r="B3948" t="str">
            <v>MOS05</v>
          </cell>
          <cell r="C3948">
            <v>28</v>
          </cell>
          <cell r="D3948">
            <v>1.39</v>
          </cell>
          <cell r="E3948">
            <v>10530</v>
          </cell>
          <cell r="F3948">
            <v>9321</v>
          </cell>
          <cell r="G3948">
            <v>8918</v>
          </cell>
        </row>
        <row r="3949">
          <cell r="A3949" t="str">
            <v>29MOS05</v>
          </cell>
          <cell r="B3949" t="str">
            <v>MOS05</v>
          </cell>
          <cell r="C3949">
            <v>29</v>
          </cell>
          <cell r="D3949">
            <v>1.39</v>
          </cell>
          <cell r="E3949">
            <v>10530</v>
          </cell>
          <cell r="F3949">
            <v>9321</v>
          </cell>
          <cell r="G3949">
            <v>8918</v>
          </cell>
        </row>
        <row r="3950">
          <cell r="A3950" t="str">
            <v>30MOS05</v>
          </cell>
          <cell r="B3950" t="str">
            <v>MOS05</v>
          </cell>
          <cell r="C3950">
            <v>30</v>
          </cell>
          <cell r="D3950">
            <v>1.39</v>
          </cell>
          <cell r="E3950">
            <v>10530</v>
          </cell>
          <cell r="F3950">
            <v>9321</v>
          </cell>
          <cell r="G3950">
            <v>8918</v>
          </cell>
        </row>
        <row r="3951">
          <cell r="A3951" t="str">
            <v>31MOS05</v>
          </cell>
          <cell r="B3951" t="str">
            <v>MOS05</v>
          </cell>
          <cell r="C3951">
            <v>31</v>
          </cell>
          <cell r="D3951">
            <v>1.39</v>
          </cell>
          <cell r="E3951">
            <v>10530</v>
          </cell>
          <cell r="F3951">
            <v>9321</v>
          </cell>
          <cell r="G3951">
            <v>8918</v>
          </cell>
        </row>
        <row r="3952">
          <cell r="A3952" t="str">
            <v>32MOS05</v>
          </cell>
          <cell r="B3952" t="str">
            <v>MOS05</v>
          </cell>
          <cell r="C3952">
            <v>32</v>
          </cell>
          <cell r="D3952">
            <v>1.39</v>
          </cell>
          <cell r="E3952">
            <v>10530</v>
          </cell>
          <cell r="F3952">
            <v>9321</v>
          </cell>
          <cell r="G3952">
            <v>8918</v>
          </cell>
        </row>
        <row r="3953">
          <cell r="A3953" t="str">
            <v>33MOS05</v>
          </cell>
          <cell r="B3953" t="str">
            <v>MOS05</v>
          </cell>
          <cell r="C3953">
            <v>33</v>
          </cell>
          <cell r="D3953">
            <v>1.39</v>
          </cell>
          <cell r="E3953">
            <v>10530</v>
          </cell>
          <cell r="F3953">
            <v>9321</v>
          </cell>
          <cell r="G3953">
            <v>8918</v>
          </cell>
        </row>
        <row r="3954">
          <cell r="A3954" t="str">
            <v>34MOS05</v>
          </cell>
          <cell r="B3954" t="str">
            <v>MOS05</v>
          </cell>
          <cell r="C3954">
            <v>34</v>
          </cell>
          <cell r="D3954">
            <v>1.39</v>
          </cell>
          <cell r="E3954">
            <v>10530</v>
          </cell>
          <cell r="F3954">
            <v>9321</v>
          </cell>
          <cell r="G3954">
            <v>8918</v>
          </cell>
        </row>
        <row r="3955">
          <cell r="A3955" t="str">
            <v>35MOS05</v>
          </cell>
          <cell r="B3955" t="str">
            <v>MOS05</v>
          </cell>
          <cell r="C3955">
            <v>35</v>
          </cell>
          <cell r="D3955">
            <v>1.39</v>
          </cell>
          <cell r="E3955">
            <v>10530</v>
          </cell>
          <cell r="F3955">
            <v>9321</v>
          </cell>
          <cell r="G3955">
            <v>8918</v>
          </cell>
        </row>
        <row r="3956">
          <cell r="A3956" t="str">
            <v>36MOS05</v>
          </cell>
          <cell r="B3956" t="str">
            <v>MOS05</v>
          </cell>
          <cell r="C3956">
            <v>36</v>
          </cell>
          <cell r="D3956">
            <v>1.39</v>
          </cell>
          <cell r="E3956">
            <v>10530</v>
          </cell>
          <cell r="F3956">
            <v>9321</v>
          </cell>
          <cell r="G3956">
            <v>8918</v>
          </cell>
        </row>
        <row r="3957">
          <cell r="A3957" t="str">
            <v>37MOS05</v>
          </cell>
          <cell r="B3957" t="str">
            <v>MOS05</v>
          </cell>
          <cell r="C3957">
            <v>37</v>
          </cell>
          <cell r="D3957">
            <v>1.39</v>
          </cell>
          <cell r="E3957">
            <v>10530</v>
          </cell>
          <cell r="F3957">
            <v>9321</v>
          </cell>
          <cell r="G3957">
            <v>8918</v>
          </cell>
        </row>
        <row r="3958">
          <cell r="A3958" t="str">
            <v>38MOS05</v>
          </cell>
          <cell r="B3958" t="str">
            <v>MOS05</v>
          </cell>
          <cell r="C3958">
            <v>38</v>
          </cell>
          <cell r="D3958">
            <v>1.39</v>
          </cell>
          <cell r="E3958">
            <v>10530</v>
          </cell>
          <cell r="F3958">
            <v>9321</v>
          </cell>
          <cell r="G3958">
            <v>8918</v>
          </cell>
        </row>
        <row r="3959">
          <cell r="A3959" t="str">
            <v>39MOS05</v>
          </cell>
          <cell r="B3959" t="str">
            <v>MOS05</v>
          </cell>
          <cell r="C3959">
            <v>39</v>
          </cell>
          <cell r="D3959">
            <v>1.39</v>
          </cell>
          <cell r="E3959">
            <v>10530</v>
          </cell>
          <cell r="F3959">
            <v>9321</v>
          </cell>
          <cell r="G3959">
            <v>8918</v>
          </cell>
        </row>
        <row r="3960">
          <cell r="A3960" t="str">
            <v>40MOS05</v>
          </cell>
          <cell r="B3960" t="str">
            <v>MOS05</v>
          </cell>
          <cell r="C3960">
            <v>40</v>
          </cell>
          <cell r="D3960">
            <v>1.39</v>
          </cell>
          <cell r="E3960">
            <v>10530</v>
          </cell>
          <cell r="F3960">
            <v>9321</v>
          </cell>
          <cell r="G3960">
            <v>8918</v>
          </cell>
        </row>
        <row r="3961">
          <cell r="A3961" t="str">
            <v>10MOS06</v>
          </cell>
          <cell r="B3961" t="str">
            <v>MOS06</v>
          </cell>
          <cell r="C3961">
            <v>10</v>
          </cell>
          <cell r="D3961">
            <v>1.4</v>
          </cell>
          <cell r="E3961">
            <v>10530</v>
          </cell>
          <cell r="F3961">
            <v>9321</v>
          </cell>
          <cell r="G3961">
            <v>8918</v>
          </cell>
        </row>
        <row r="3962">
          <cell r="A3962" t="str">
            <v>11MOS06</v>
          </cell>
          <cell r="B3962" t="str">
            <v>MOS06</v>
          </cell>
          <cell r="C3962">
            <v>11</v>
          </cell>
          <cell r="D3962">
            <v>1.4</v>
          </cell>
          <cell r="E3962">
            <v>10530</v>
          </cell>
          <cell r="F3962">
            <v>9321</v>
          </cell>
          <cell r="G3962">
            <v>8918</v>
          </cell>
        </row>
        <row r="3963">
          <cell r="A3963" t="str">
            <v>12MOS06</v>
          </cell>
          <cell r="B3963" t="str">
            <v>MOS06</v>
          </cell>
          <cell r="C3963">
            <v>12</v>
          </cell>
          <cell r="D3963">
            <v>1.4</v>
          </cell>
          <cell r="E3963">
            <v>10530</v>
          </cell>
          <cell r="F3963">
            <v>9321</v>
          </cell>
          <cell r="G3963">
            <v>8918</v>
          </cell>
        </row>
        <row r="3964">
          <cell r="A3964" t="str">
            <v>13MOS06</v>
          </cell>
          <cell r="B3964" t="str">
            <v>MOS06</v>
          </cell>
          <cell r="C3964">
            <v>13</v>
          </cell>
          <cell r="D3964">
            <v>1.4</v>
          </cell>
          <cell r="E3964">
            <v>10530</v>
          </cell>
          <cell r="F3964">
            <v>9321</v>
          </cell>
          <cell r="G3964">
            <v>8918</v>
          </cell>
        </row>
        <row r="3965">
          <cell r="A3965" t="str">
            <v>14MOS06</v>
          </cell>
          <cell r="B3965" t="str">
            <v>MOS06</v>
          </cell>
          <cell r="C3965">
            <v>14</v>
          </cell>
          <cell r="D3965">
            <v>1.4</v>
          </cell>
          <cell r="E3965">
            <v>10530</v>
          </cell>
          <cell r="F3965">
            <v>9321</v>
          </cell>
          <cell r="G3965">
            <v>8918</v>
          </cell>
        </row>
        <row r="3966">
          <cell r="A3966" t="str">
            <v>15MOS06</v>
          </cell>
          <cell r="B3966" t="str">
            <v>MOS06</v>
          </cell>
          <cell r="C3966">
            <v>15</v>
          </cell>
          <cell r="D3966">
            <v>1.4</v>
          </cell>
          <cell r="E3966">
            <v>10530</v>
          </cell>
          <cell r="F3966">
            <v>9321</v>
          </cell>
          <cell r="G3966">
            <v>8918</v>
          </cell>
        </row>
        <row r="3967">
          <cell r="A3967" t="str">
            <v>16MOS06</v>
          </cell>
          <cell r="B3967" t="str">
            <v>MOS06</v>
          </cell>
          <cell r="C3967">
            <v>16</v>
          </cell>
          <cell r="D3967">
            <v>1.4</v>
          </cell>
          <cell r="E3967">
            <v>10530</v>
          </cell>
          <cell r="F3967">
            <v>9321</v>
          </cell>
          <cell r="G3967">
            <v>8918</v>
          </cell>
        </row>
        <row r="3968">
          <cell r="A3968" t="str">
            <v>17MOS06</v>
          </cell>
          <cell r="B3968" t="str">
            <v>MOS06</v>
          </cell>
          <cell r="C3968">
            <v>17</v>
          </cell>
          <cell r="D3968">
            <v>1.4</v>
          </cell>
          <cell r="E3968">
            <v>10530</v>
          </cell>
          <cell r="F3968">
            <v>9321</v>
          </cell>
          <cell r="G3968">
            <v>8918</v>
          </cell>
        </row>
        <row r="3969">
          <cell r="A3969" t="str">
            <v>18MOS06</v>
          </cell>
          <cell r="B3969" t="str">
            <v>MOS06</v>
          </cell>
          <cell r="C3969">
            <v>18</v>
          </cell>
          <cell r="D3969">
            <v>1.4</v>
          </cell>
          <cell r="E3969">
            <v>10530</v>
          </cell>
          <cell r="F3969">
            <v>9321</v>
          </cell>
          <cell r="G3969">
            <v>8918</v>
          </cell>
        </row>
        <row r="3970">
          <cell r="A3970" t="str">
            <v>19MOS06</v>
          </cell>
          <cell r="B3970" t="str">
            <v>MOS06</v>
          </cell>
          <cell r="C3970">
            <v>19</v>
          </cell>
          <cell r="D3970">
            <v>1.4</v>
          </cell>
          <cell r="E3970">
            <v>10530</v>
          </cell>
          <cell r="F3970">
            <v>9321</v>
          </cell>
          <cell r="G3970">
            <v>8918</v>
          </cell>
        </row>
        <row r="3971">
          <cell r="A3971" t="str">
            <v>20MOS06</v>
          </cell>
          <cell r="B3971" t="str">
            <v>MOS06</v>
          </cell>
          <cell r="C3971">
            <v>20</v>
          </cell>
          <cell r="D3971">
            <v>1.4</v>
          </cell>
          <cell r="E3971">
            <v>10530</v>
          </cell>
          <cell r="F3971">
            <v>9321</v>
          </cell>
          <cell r="G3971">
            <v>8918</v>
          </cell>
        </row>
        <row r="3972">
          <cell r="A3972" t="str">
            <v>21MOS06</v>
          </cell>
          <cell r="B3972" t="str">
            <v>MOS06</v>
          </cell>
          <cell r="C3972">
            <v>21</v>
          </cell>
          <cell r="D3972">
            <v>1.4</v>
          </cell>
          <cell r="E3972">
            <v>10530</v>
          </cell>
          <cell r="F3972">
            <v>9321</v>
          </cell>
          <cell r="G3972">
            <v>8918</v>
          </cell>
        </row>
        <row r="3973">
          <cell r="A3973" t="str">
            <v>22MOS06</v>
          </cell>
          <cell r="B3973" t="str">
            <v>MOS06</v>
          </cell>
          <cell r="C3973">
            <v>22</v>
          </cell>
          <cell r="D3973">
            <v>1.4</v>
          </cell>
          <cell r="E3973">
            <v>10530</v>
          </cell>
          <cell r="F3973">
            <v>9321</v>
          </cell>
          <cell r="G3973">
            <v>8918</v>
          </cell>
        </row>
        <row r="3974">
          <cell r="A3974" t="str">
            <v>23MOS06</v>
          </cell>
          <cell r="B3974" t="str">
            <v>MOS06</v>
          </cell>
          <cell r="C3974">
            <v>23</v>
          </cell>
          <cell r="D3974">
            <v>1.4</v>
          </cell>
          <cell r="E3974">
            <v>10530</v>
          </cell>
          <cell r="F3974">
            <v>9321</v>
          </cell>
          <cell r="G3974">
            <v>8918</v>
          </cell>
        </row>
        <row r="3975">
          <cell r="A3975" t="str">
            <v>24MOS06</v>
          </cell>
          <cell r="B3975" t="str">
            <v>MOS06</v>
          </cell>
          <cell r="C3975">
            <v>24</v>
          </cell>
          <cell r="D3975">
            <v>1.4</v>
          </cell>
          <cell r="E3975">
            <v>10530</v>
          </cell>
          <cell r="F3975">
            <v>9321</v>
          </cell>
          <cell r="G3975">
            <v>8918</v>
          </cell>
        </row>
        <row r="3976">
          <cell r="A3976" t="str">
            <v>25MOS06</v>
          </cell>
          <cell r="B3976" t="str">
            <v>MOS06</v>
          </cell>
          <cell r="C3976">
            <v>25</v>
          </cell>
          <cell r="D3976">
            <v>1.4</v>
          </cell>
          <cell r="E3976">
            <v>10530</v>
          </cell>
          <cell r="F3976">
            <v>9321</v>
          </cell>
          <cell r="G3976">
            <v>8918</v>
          </cell>
        </row>
        <row r="3977">
          <cell r="A3977" t="str">
            <v>26MOS06</v>
          </cell>
          <cell r="B3977" t="str">
            <v>MOS06</v>
          </cell>
          <cell r="C3977">
            <v>26</v>
          </cell>
          <cell r="D3977">
            <v>1.4</v>
          </cell>
          <cell r="E3977">
            <v>10530</v>
          </cell>
          <cell r="F3977">
            <v>9321</v>
          </cell>
          <cell r="G3977">
            <v>8918</v>
          </cell>
        </row>
        <row r="3978">
          <cell r="A3978" t="str">
            <v>27MOS06</v>
          </cell>
          <cell r="B3978" t="str">
            <v>MOS06</v>
          </cell>
          <cell r="C3978">
            <v>27</v>
          </cell>
          <cell r="D3978">
            <v>1.4</v>
          </cell>
          <cell r="E3978">
            <v>10530</v>
          </cell>
          <cell r="F3978">
            <v>9321</v>
          </cell>
          <cell r="G3978">
            <v>8918</v>
          </cell>
        </row>
        <row r="3979">
          <cell r="A3979" t="str">
            <v>28MOS06</v>
          </cell>
          <cell r="B3979" t="str">
            <v>MOS06</v>
          </cell>
          <cell r="C3979">
            <v>28</v>
          </cell>
          <cell r="D3979">
            <v>1.4</v>
          </cell>
          <cell r="E3979">
            <v>10530</v>
          </cell>
          <cell r="F3979">
            <v>9321</v>
          </cell>
          <cell r="G3979">
            <v>8918</v>
          </cell>
        </row>
        <row r="3980">
          <cell r="A3980" t="str">
            <v>29MOS06</v>
          </cell>
          <cell r="B3980" t="str">
            <v>MOS06</v>
          </cell>
          <cell r="C3980">
            <v>29</v>
          </cell>
          <cell r="D3980">
            <v>1.4</v>
          </cell>
          <cell r="E3980">
            <v>10530</v>
          </cell>
          <cell r="F3980">
            <v>9321</v>
          </cell>
          <cell r="G3980">
            <v>8918</v>
          </cell>
        </row>
        <row r="3981">
          <cell r="A3981" t="str">
            <v>30MOS06</v>
          </cell>
          <cell r="B3981" t="str">
            <v>MOS06</v>
          </cell>
          <cell r="C3981">
            <v>30</v>
          </cell>
          <cell r="D3981">
            <v>1.4</v>
          </cell>
          <cell r="E3981">
            <v>10530</v>
          </cell>
          <cell r="F3981">
            <v>9321</v>
          </cell>
          <cell r="G3981">
            <v>8918</v>
          </cell>
        </row>
        <row r="3982">
          <cell r="A3982" t="str">
            <v>31MOS06</v>
          </cell>
          <cell r="B3982" t="str">
            <v>MOS06</v>
          </cell>
          <cell r="C3982">
            <v>31</v>
          </cell>
          <cell r="D3982">
            <v>1.4</v>
          </cell>
          <cell r="E3982">
            <v>10530</v>
          </cell>
          <cell r="F3982">
            <v>9321</v>
          </cell>
          <cell r="G3982">
            <v>8918</v>
          </cell>
        </row>
        <row r="3983">
          <cell r="A3983" t="str">
            <v>32MOS06</v>
          </cell>
          <cell r="B3983" t="str">
            <v>MOS06</v>
          </cell>
          <cell r="C3983">
            <v>32</v>
          </cell>
          <cell r="D3983">
            <v>1.4</v>
          </cell>
          <cell r="E3983">
            <v>10530</v>
          </cell>
          <cell r="F3983">
            <v>9321</v>
          </cell>
          <cell r="G3983">
            <v>8918</v>
          </cell>
        </row>
        <row r="3984">
          <cell r="A3984" t="str">
            <v>33MOS06</v>
          </cell>
          <cell r="B3984" t="str">
            <v>MOS06</v>
          </cell>
          <cell r="C3984">
            <v>33</v>
          </cell>
          <cell r="D3984">
            <v>1.4</v>
          </cell>
          <cell r="E3984">
            <v>10530</v>
          </cell>
          <cell r="F3984">
            <v>9321</v>
          </cell>
          <cell r="G3984">
            <v>8918</v>
          </cell>
        </row>
        <row r="3985">
          <cell r="A3985" t="str">
            <v>34MOS06</v>
          </cell>
          <cell r="B3985" t="str">
            <v>MOS06</v>
          </cell>
          <cell r="C3985">
            <v>34</v>
          </cell>
          <cell r="D3985">
            <v>1.4</v>
          </cell>
          <cell r="E3985">
            <v>10530</v>
          </cell>
          <cell r="F3985">
            <v>9321</v>
          </cell>
          <cell r="G3985">
            <v>8918</v>
          </cell>
        </row>
        <row r="3986">
          <cell r="A3986" t="str">
            <v>35MOS06</v>
          </cell>
          <cell r="B3986" t="str">
            <v>MOS06</v>
          </cell>
          <cell r="C3986">
            <v>35</v>
          </cell>
          <cell r="D3986">
            <v>1.4</v>
          </cell>
          <cell r="E3986">
            <v>10530</v>
          </cell>
          <cell r="F3986">
            <v>9321</v>
          </cell>
          <cell r="G3986">
            <v>8918</v>
          </cell>
        </row>
        <row r="3987">
          <cell r="A3987" t="str">
            <v>36MOS06</v>
          </cell>
          <cell r="B3987" t="str">
            <v>MOS06</v>
          </cell>
          <cell r="C3987">
            <v>36</v>
          </cell>
          <cell r="D3987">
            <v>1.4</v>
          </cell>
          <cell r="E3987">
            <v>10530</v>
          </cell>
          <cell r="F3987">
            <v>9321</v>
          </cell>
          <cell r="G3987">
            <v>8918</v>
          </cell>
        </row>
        <row r="3988">
          <cell r="A3988" t="str">
            <v>37MOS06</v>
          </cell>
          <cell r="B3988" t="str">
            <v>MOS06</v>
          </cell>
          <cell r="C3988">
            <v>37</v>
          </cell>
          <cell r="D3988">
            <v>1.4</v>
          </cell>
          <cell r="E3988">
            <v>10530</v>
          </cell>
          <cell r="F3988">
            <v>9321</v>
          </cell>
          <cell r="G3988">
            <v>8918</v>
          </cell>
        </row>
        <row r="3989">
          <cell r="A3989" t="str">
            <v>38MOS06</v>
          </cell>
          <cell r="B3989" t="str">
            <v>MOS06</v>
          </cell>
          <cell r="C3989">
            <v>38</v>
          </cell>
          <cell r="D3989">
            <v>1.4</v>
          </cell>
          <cell r="E3989">
            <v>10530</v>
          </cell>
          <cell r="F3989">
            <v>9321</v>
          </cell>
          <cell r="G3989">
            <v>8918</v>
          </cell>
        </row>
        <row r="3990">
          <cell r="A3990" t="str">
            <v>39MOS06</v>
          </cell>
          <cell r="B3990" t="str">
            <v>MOS06</v>
          </cell>
          <cell r="C3990">
            <v>39</v>
          </cell>
          <cell r="D3990">
            <v>1.4</v>
          </cell>
          <cell r="E3990">
            <v>10530</v>
          </cell>
          <cell r="F3990">
            <v>9321</v>
          </cell>
          <cell r="G3990">
            <v>8918</v>
          </cell>
        </row>
        <row r="3991">
          <cell r="A3991" t="str">
            <v>40MOS06</v>
          </cell>
          <cell r="B3991" t="str">
            <v>MOS06</v>
          </cell>
          <cell r="C3991">
            <v>40</v>
          </cell>
          <cell r="D3991">
            <v>1.4</v>
          </cell>
          <cell r="E3991">
            <v>10530</v>
          </cell>
          <cell r="F3991">
            <v>9321</v>
          </cell>
          <cell r="G3991">
            <v>8918</v>
          </cell>
        </row>
        <row r="3992">
          <cell r="A3992" t="str">
            <v>10MOS07</v>
          </cell>
          <cell r="B3992" t="str">
            <v>MOS07</v>
          </cell>
          <cell r="C3992">
            <v>10</v>
          </cell>
          <cell r="D3992">
            <v>1.41</v>
          </cell>
          <cell r="E3992">
            <v>10530</v>
          </cell>
          <cell r="F3992">
            <v>9321</v>
          </cell>
          <cell r="G3992">
            <v>8918</v>
          </cell>
        </row>
        <row r="3993">
          <cell r="A3993" t="str">
            <v>11MOS07</v>
          </cell>
          <cell r="B3993" t="str">
            <v>MOS07</v>
          </cell>
          <cell r="C3993">
            <v>11</v>
          </cell>
          <cell r="D3993">
            <v>1.41</v>
          </cell>
          <cell r="E3993">
            <v>10530</v>
          </cell>
          <cell r="F3993">
            <v>9321</v>
          </cell>
          <cell r="G3993">
            <v>8918</v>
          </cell>
        </row>
        <row r="3994">
          <cell r="A3994" t="str">
            <v>12MOS07</v>
          </cell>
          <cell r="B3994" t="str">
            <v>MOS07</v>
          </cell>
          <cell r="C3994">
            <v>12</v>
          </cell>
          <cell r="D3994">
            <v>1.41</v>
          </cell>
          <cell r="E3994">
            <v>10530</v>
          </cell>
          <cell r="F3994">
            <v>9321</v>
          </cell>
          <cell r="G3994">
            <v>8918</v>
          </cell>
        </row>
        <row r="3995">
          <cell r="A3995" t="str">
            <v>13MOS07</v>
          </cell>
          <cell r="B3995" t="str">
            <v>MOS07</v>
          </cell>
          <cell r="C3995">
            <v>13</v>
          </cell>
          <cell r="D3995">
            <v>1.41</v>
          </cell>
          <cell r="E3995">
            <v>10530</v>
          </cell>
          <cell r="F3995">
            <v>9321</v>
          </cell>
          <cell r="G3995">
            <v>8918</v>
          </cell>
        </row>
        <row r="3996">
          <cell r="A3996" t="str">
            <v>14MOS07</v>
          </cell>
          <cell r="B3996" t="str">
            <v>MOS07</v>
          </cell>
          <cell r="C3996">
            <v>14</v>
          </cell>
          <cell r="D3996">
            <v>1.41</v>
          </cell>
          <cell r="E3996">
            <v>10530</v>
          </cell>
          <cell r="F3996">
            <v>9321</v>
          </cell>
          <cell r="G3996">
            <v>8918</v>
          </cell>
        </row>
        <row r="3997">
          <cell r="A3997" t="str">
            <v>15MOS07</v>
          </cell>
          <cell r="B3997" t="str">
            <v>MOS07</v>
          </cell>
          <cell r="C3997">
            <v>15</v>
          </cell>
          <cell r="D3997">
            <v>1.41</v>
          </cell>
          <cell r="E3997">
            <v>10530</v>
          </cell>
          <cell r="F3997">
            <v>9321</v>
          </cell>
          <cell r="G3997">
            <v>8918</v>
          </cell>
        </row>
        <row r="3998">
          <cell r="A3998" t="str">
            <v>16MOS07</v>
          </cell>
          <cell r="B3998" t="str">
            <v>MOS07</v>
          </cell>
          <cell r="C3998">
            <v>16</v>
          </cell>
          <cell r="D3998">
            <v>1.41</v>
          </cell>
          <cell r="E3998">
            <v>10530</v>
          </cell>
          <cell r="F3998">
            <v>9321</v>
          </cell>
          <cell r="G3998">
            <v>8918</v>
          </cell>
        </row>
        <row r="3999">
          <cell r="A3999" t="str">
            <v>17MOS07</v>
          </cell>
          <cell r="B3999" t="str">
            <v>MOS07</v>
          </cell>
          <cell r="C3999">
            <v>17</v>
          </cell>
          <cell r="D3999">
            <v>1.41</v>
          </cell>
          <cell r="E3999">
            <v>10530</v>
          </cell>
          <cell r="F3999">
            <v>9321</v>
          </cell>
          <cell r="G3999">
            <v>8918</v>
          </cell>
        </row>
        <row r="4000">
          <cell r="A4000" t="str">
            <v>18MOS07</v>
          </cell>
          <cell r="B4000" t="str">
            <v>MOS07</v>
          </cell>
          <cell r="C4000">
            <v>18</v>
          </cell>
          <cell r="D4000">
            <v>1.41</v>
          </cell>
          <cell r="E4000">
            <v>10530</v>
          </cell>
          <cell r="F4000">
            <v>9321</v>
          </cell>
          <cell r="G4000">
            <v>8918</v>
          </cell>
        </row>
        <row r="4001">
          <cell r="A4001" t="str">
            <v>19MOS07</v>
          </cell>
          <cell r="B4001" t="str">
            <v>MOS07</v>
          </cell>
          <cell r="C4001">
            <v>19</v>
          </cell>
          <cell r="D4001">
            <v>1.41</v>
          </cell>
          <cell r="E4001">
            <v>10530</v>
          </cell>
          <cell r="F4001">
            <v>9321</v>
          </cell>
          <cell r="G4001">
            <v>8918</v>
          </cell>
        </row>
        <row r="4002">
          <cell r="A4002" t="str">
            <v>20MOS07</v>
          </cell>
          <cell r="B4002" t="str">
            <v>MOS07</v>
          </cell>
          <cell r="C4002">
            <v>20</v>
          </cell>
          <cell r="D4002">
            <v>1.41</v>
          </cell>
          <cell r="E4002">
            <v>10530</v>
          </cell>
          <cell r="F4002">
            <v>9321</v>
          </cell>
          <cell r="G4002">
            <v>8918</v>
          </cell>
        </row>
        <row r="4003">
          <cell r="A4003" t="str">
            <v>21MOS07</v>
          </cell>
          <cell r="B4003" t="str">
            <v>MOS07</v>
          </cell>
          <cell r="C4003">
            <v>21</v>
          </cell>
          <cell r="D4003">
            <v>1.41</v>
          </cell>
          <cell r="E4003">
            <v>10530</v>
          </cell>
          <cell r="F4003">
            <v>9321</v>
          </cell>
          <cell r="G4003">
            <v>8918</v>
          </cell>
        </row>
        <row r="4004">
          <cell r="A4004" t="str">
            <v>22MOS07</v>
          </cell>
          <cell r="B4004" t="str">
            <v>MOS07</v>
          </cell>
          <cell r="C4004">
            <v>22</v>
          </cell>
          <cell r="D4004">
            <v>1.41</v>
          </cell>
          <cell r="E4004">
            <v>10530</v>
          </cell>
          <cell r="F4004">
            <v>9321</v>
          </cell>
          <cell r="G4004">
            <v>8918</v>
          </cell>
        </row>
        <row r="4005">
          <cell r="A4005" t="str">
            <v>23MOS07</v>
          </cell>
          <cell r="B4005" t="str">
            <v>MOS07</v>
          </cell>
          <cell r="C4005">
            <v>23</v>
          </cell>
          <cell r="D4005">
            <v>1.41</v>
          </cell>
          <cell r="E4005">
            <v>10530</v>
          </cell>
          <cell r="F4005">
            <v>9321</v>
          </cell>
          <cell r="G4005">
            <v>8918</v>
          </cell>
        </row>
        <row r="4006">
          <cell r="A4006" t="str">
            <v>24MOS07</v>
          </cell>
          <cell r="B4006" t="str">
            <v>MOS07</v>
          </cell>
          <cell r="C4006">
            <v>24</v>
          </cell>
          <cell r="D4006">
            <v>1.41</v>
          </cell>
          <cell r="E4006">
            <v>10530</v>
          </cell>
          <cell r="F4006">
            <v>9321</v>
          </cell>
          <cell r="G4006">
            <v>8918</v>
          </cell>
        </row>
        <row r="4007">
          <cell r="A4007" t="str">
            <v>25MOS07</v>
          </cell>
          <cell r="B4007" t="str">
            <v>MOS07</v>
          </cell>
          <cell r="C4007">
            <v>25</v>
          </cell>
          <cell r="D4007">
            <v>1.41</v>
          </cell>
          <cell r="E4007">
            <v>10530</v>
          </cell>
          <cell r="F4007">
            <v>9321</v>
          </cell>
          <cell r="G4007">
            <v>8918</v>
          </cell>
        </row>
        <row r="4008">
          <cell r="A4008" t="str">
            <v>26MOS07</v>
          </cell>
          <cell r="B4008" t="str">
            <v>MOS07</v>
          </cell>
          <cell r="C4008">
            <v>26</v>
          </cell>
          <cell r="D4008">
            <v>1.41</v>
          </cell>
          <cell r="E4008">
            <v>10530</v>
          </cell>
          <cell r="F4008">
            <v>9321</v>
          </cell>
          <cell r="G4008">
            <v>8918</v>
          </cell>
        </row>
        <row r="4009">
          <cell r="A4009" t="str">
            <v>27MOS07</v>
          </cell>
          <cell r="B4009" t="str">
            <v>MOS07</v>
          </cell>
          <cell r="C4009">
            <v>27</v>
          </cell>
          <cell r="D4009">
            <v>1.41</v>
          </cell>
          <cell r="E4009">
            <v>10530</v>
          </cell>
          <cell r="F4009">
            <v>9321</v>
          </cell>
          <cell r="G4009">
            <v>8918</v>
          </cell>
        </row>
        <row r="4010">
          <cell r="A4010" t="str">
            <v>28MOS07</v>
          </cell>
          <cell r="B4010" t="str">
            <v>MOS07</v>
          </cell>
          <cell r="C4010">
            <v>28</v>
          </cell>
          <cell r="D4010">
            <v>1.41</v>
          </cell>
          <cell r="E4010">
            <v>10530</v>
          </cell>
          <cell r="F4010">
            <v>9321</v>
          </cell>
          <cell r="G4010">
            <v>8918</v>
          </cell>
        </row>
        <row r="4011">
          <cell r="A4011" t="str">
            <v>29MOS07</v>
          </cell>
          <cell r="B4011" t="str">
            <v>MOS07</v>
          </cell>
          <cell r="C4011">
            <v>29</v>
          </cell>
          <cell r="D4011">
            <v>1.41</v>
          </cell>
          <cell r="E4011">
            <v>10530</v>
          </cell>
          <cell r="F4011">
            <v>9321</v>
          </cell>
          <cell r="G4011">
            <v>8918</v>
          </cell>
        </row>
        <row r="4012">
          <cell r="A4012" t="str">
            <v>30MOS07</v>
          </cell>
          <cell r="B4012" t="str">
            <v>MOS07</v>
          </cell>
          <cell r="C4012">
            <v>30</v>
          </cell>
          <cell r="D4012">
            <v>1.41</v>
          </cell>
          <cell r="E4012">
            <v>10530</v>
          </cell>
          <cell r="F4012">
            <v>9321</v>
          </cell>
          <cell r="G4012">
            <v>8918</v>
          </cell>
        </row>
        <row r="4013">
          <cell r="A4013" t="str">
            <v>31MOS07</v>
          </cell>
          <cell r="B4013" t="str">
            <v>MOS07</v>
          </cell>
          <cell r="C4013">
            <v>31</v>
          </cell>
          <cell r="D4013">
            <v>1.41</v>
          </cell>
          <cell r="E4013">
            <v>10530</v>
          </cell>
          <cell r="F4013">
            <v>9321</v>
          </cell>
          <cell r="G4013">
            <v>8918</v>
          </cell>
        </row>
        <row r="4014">
          <cell r="A4014" t="str">
            <v>32MOS07</v>
          </cell>
          <cell r="B4014" t="str">
            <v>MOS07</v>
          </cell>
          <cell r="C4014">
            <v>32</v>
          </cell>
          <cell r="D4014">
            <v>1.41</v>
          </cell>
          <cell r="E4014">
            <v>10530</v>
          </cell>
          <cell r="F4014">
            <v>9321</v>
          </cell>
          <cell r="G4014">
            <v>8918</v>
          </cell>
        </row>
        <row r="4015">
          <cell r="A4015" t="str">
            <v>33MOS07</v>
          </cell>
          <cell r="B4015" t="str">
            <v>MOS07</v>
          </cell>
          <cell r="C4015">
            <v>33</v>
          </cell>
          <cell r="D4015">
            <v>1.41</v>
          </cell>
          <cell r="E4015">
            <v>10530</v>
          </cell>
          <cell r="F4015">
            <v>9321</v>
          </cell>
          <cell r="G4015">
            <v>8918</v>
          </cell>
        </row>
        <row r="4016">
          <cell r="A4016" t="str">
            <v>34MOS07</v>
          </cell>
          <cell r="B4016" t="str">
            <v>MOS07</v>
          </cell>
          <cell r="C4016">
            <v>34</v>
          </cell>
          <cell r="D4016">
            <v>1.41</v>
          </cell>
          <cell r="E4016">
            <v>10530</v>
          </cell>
          <cell r="F4016">
            <v>9321</v>
          </cell>
          <cell r="G4016">
            <v>8918</v>
          </cell>
        </row>
        <row r="4017">
          <cell r="A4017" t="str">
            <v>35MOS07</v>
          </cell>
          <cell r="B4017" t="str">
            <v>MOS07</v>
          </cell>
          <cell r="C4017">
            <v>35</v>
          </cell>
          <cell r="D4017">
            <v>1.41</v>
          </cell>
          <cell r="E4017">
            <v>10530</v>
          </cell>
          <cell r="F4017">
            <v>9321</v>
          </cell>
          <cell r="G4017">
            <v>8918</v>
          </cell>
        </row>
        <row r="4018">
          <cell r="A4018" t="str">
            <v>36MOS07</v>
          </cell>
          <cell r="B4018" t="str">
            <v>MOS07</v>
          </cell>
          <cell r="C4018">
            <v>36</v>
          </cell>
          <cell r="D4018">
            <v>1.41</v>
          </cell>
          <cell r="E4018">
            <v>10530</v>
          </cell>
          <cell r="F4018">
            <v>9321</v>
          </cell>
          <cell r="G4018">
            <v>8918</v>
          </cell>
        </row>
        <row r="4019">
          <cell r="A4019" t="str">
            <v>37MOS07</v>
          </cell>
          <cell r="B4019" t="str">
            <v>MOS07</v>
          </cell>
          <cell r="C4019">
            <v>37</v>
          </cell>
          <cell r="D4019">
            <v>1.41</v>
          </cell>
          <cell r="E4019">
            <v>10530</v>
          </cell>
          <cell r="F4019">
            <v>9321</v>
          </cell>
          <cell r="G4019">
            <v>8918</v>
          </cell>
        </row>
        <row r="4020">
          <cell r="A4020" t="str">
            <v>38MOS07</v>
          </cell>
          <cell r="B4020" t="str">
            <v>MOS07</v>
          </cell>
          <cell r="C4020">
            <v>38</v>
          </cell>
          <cell r="D4020">
            <v>1.41</v>
          </cell>
          <cell r="E4020">
            <v>10530</v>
          </cell>
          <cell r="F4020">
            <v>9321</v>
          </cell>
          <cell r="G4020">
            <v>8918</v>
          </cell>
        </row>
        <row r="4021">
          <cell r="A4021" t="str">
            <v>39MOS07</v>
          </cell>
          <cell r="B4021" t="str">
            <v>MOS07</v>
          </cell>
          <cell r="C4021">
            <v>39</v>
          </cell>
          <cell r="D4021">
            <v>1.41</v>
          </cell>
          <cell r="E4021">
            <v>10530</v>
          </cell>
          <cell r="F4021">
            <v>9321</v>
          </cell>
          <cell r="G4021">
            <v>8918</v>
          </cell>
        </row>
        <row r="4022">
          <cell r="A4022" t="str">
            <v>40MOS07</v>
          </cell>
          <cell r="B4022" t="str">
            <v>MOS07</v>
          </cell>
          <cell r="C4022">
            <v>40</v>
          </cell>
          <cell r="D4022">
            <v>1.41</v>
          </cell>
          <cell r="E4022">
            <v>10530</v>
          </cell>
          <cell r="F4022">
            <v>9321</v>
          </cell>
          <cell r="G4022">
            <v>8918</v>
          </cell>
        </row>
        <row r="4023">
          <cell r="A4023" t="str">
            <v>10MOS08</v>
          </cell>
          <cell r="B4023" t="str">
            <v>MOS08</v>
          </cell>
          <cell r="C4023">
            <v>10</v>
          </cell>
          <cell r="D4023">
            <v>1.38</v>
          </cell>
          <cell r="E4023">
            <v>10530</v>
          </cell>
          <cell r="F4023">
            <v>9321</v>
          </cell>
          <cell r="G4023">
            <v>8918</v>
          </cell>
        </row>
        <row r="4024">
          <cell r="A4024" t="str">
            <v>11MOS08</v>
          </cell>
          <cell r="B4024" t="str">
            <v>MOS08</v>
          </cell>
          <cell r="C4024">
            <v>11</v>
          </cell>
          <cell r="D4024">
            <v>1.38</v>
          </cell>
          <cell r="E4024">
            <v>10530</v>
          </cell>
          <cell r="F4024">
            <v>9321</v>
          </cell>
          <cell r="G4024">
            <v>8918</v>
          </cell>
        </row>
        <row r="4025">
          <cell r="A4025" t="str">
            <v>12MOS08</v>
          </cell>
          <cell r="B4025" t="str">
            <v>MOS08</v>
          </cell>
          <cell r="C4025">
            <v>12</v>
          </cell>
          <cell r="D4025">
            <v>1.38</v>
          </cell>
          <cell r="E4025">
            <v>10530</v>
          </cell>
          <cell r="F4025">
            <v>9321</v>
          </cell>
          <cell r="G4025">
            <v>8918</v>
          </cell>
        </row>
        <row r="4026">
          <cell r="A4026" t="str">
            <v>13MOS08</v>
          </cell>
          <cell r="B4026" t="str">
            <v>MOS08</v>
          </cell>
          <cell r="C4026">
            <v>13</v>
          </cell>
          <cell r="D4026">
            <v>1.38</v>
          </cell>
          <cell r="E4026">
            <v>10530</v>
          </cell>
          <cell r="F4026">
            <v>9321</v>
          </cell>
          <cell r="G4026">
            <v>8918</v>
          </cell>
        </row>
        <row r="4027">
          <cell r="A4027" t="str">
            <v>14MOS08</v>
          </cell>
          <cell r="B4027" t="str">
            <v>MOS08</v>
          </cell>
          <cell r="C4027">
            <v>14</v>
          </cell>
          <cell r="D4027">
            <v>1.38</v>
          </cell>
          <cell r="E4027">
            <v>10530</v>
          </cell>
          <cell r="F4027">
            <v>9321</v>
          </cell>
          <cell r="G4027">
            <v>8918</v>
          </cell>
        </row>
        <row r="4028">
          <cell r="A4028" t="str">
            <v>15MOS08</v>
          </cell>
          <cell r="B4028" t="str">
            <v>MOS08</v>
          </cell>
          <cell r="C4028">
            <v>15</v>
          </cell>
          <cell r="D4028">
            <v>1.38</v>
          </cell>
          <cell r="E4028">
            <v>10530</v>
          </cell>
          <cell r="F4028">
            <v>9321</v>
          </cell>
          <cell r="G4028">
            <v>8918</v>
          </cell>
        </row>
        <row r="4029">
          <cell r="A4029" t="str">
            <v>16MOS08</v>
          </cell>
          <cell r="B4029" t="str">
            <v>MOS08</v>
          </cell>
          <cell r="C4029">
            <v>16</v>
          </cell>
          <cell r="D4029">
            <v>1.38</v>
          </cell>
          <cell r="E4029">
            <v>10530</v>
          </cell>
          <cell r="F4029">
            <v>9321</v>
          </cell>
          <cell r="G4029">
            <v>8918</v>
          </cell>
        </row>
        <row r="4030">
          <cell r="A4030" t="str">
            <v>17MOS08</v>
          </cell>
          <cell r="B4030" t="str">
            <v>MOS08</v>
          </cell>
          <cell r="C4030">
            <v>17</v>
          </cell>
          <cell r="D4030">
            <v>1.38</v>
          </cell>
          <cell r="E4030">
            <v>10530</v>
          </cell>
          <cell r="F4030">
            <v>9321</v>
          </cell>
          <cell r="G4030">
            <v>8918</v>
          </cell>
        </row>
        <row r="4031">
          <cell r="A4031" t="str">
            <v>18MOS08</v>
          </cell>
          <cell r="B4031" t="str">
            <v>MOS08</v>
          </cell>
          <cell r="C4031">
            <v>18</v>
          </cell>
          <cell r="D4031">
            <v>1.38</v>
          </cell>
          <cell r="E4031">
            <v>10530</v>
          </cell>
          <cell r="F4031">
            <v>9321</v>
          </cell>
          <cell r="G4031">
            <v>8918</v>
          </cell>
        </row>
        <row r="4032">
          <cell r="A4032" t="str">
            <v>19MOS08</v>
          </cell>
          <cell r="B4032" t="str">
            <v>MOS08</v>
          </cell>
          <cell r="C4032">
            <v>19</v>
          </cell>
          <cell r="D4032">
            <v>1.38</v>
          </cell>
          <cell r="E4032">
            <v>10530</v>
          </cell>
          <cell r="F4032">
            <v>9321</v>
          </cell>
          <cell r="G4032">
            <v>8918</v>
          </cell>
        </row>
        <row r="4033">
          <cell r="A4033" t="str">
            <v>20MOS08</v>
          </cell>
          <cell r="B4033" t="str">
            <v>MOS08</v>
          </cell>
          <cell r="C4033">
            <v>20</v>
          </cell>
          <cell r="D4033">
            <v>1.38</v>
          </cell>
          <cell r="E4033">
            <v>10530</v>
          </cell>
          <cell r="F4033">
            <v>9321</v>
          </cell>
          <cell r="G4033">
            <v>8918</v>
          </cell>
        </row>
        <row r="4034">
          <cell r="A4034" t="str">
            <v>21MOS08</v>
          </cell>
          <cell r="B4034" t="str">
            <v>MOS08</v>
          </cell>
          <cell r="C4034">
            <v>21</v>
          </cell>
          <cell r="D4034">
            <v>1.38</v>
          </cell>
          <cell r="E4034">
            <v>10530</v>
          </cell>
          <cell r="F4034">
            <v>9321</v>
          </cell>
          <cell r="G4034">
            <v>8918</v>
          </cell>
        </row>
        <row r="4035">
          <cell r="A4035" t="str">
            <v>22MOS08</v>
          </cell>
          <cell r="B4035" t="str">
            <v>MOS08</v>
          </cell>
          <cell r="C4035">
            <v>22</v>
          </cell>
          <cell r="D4035">
            <v>1.38</v>
          </cell>
          <cell r="E4035">
            <v>10530</v>
          </cell>
          <cell r="F4035">
            <v>9321</v>
          </cell>
          <cell r="G4035">
            <v>8918</v>
          </cell>
        </row>
        <row r="4036">
          <cell r="A4036" t="str">
            <v>23MOS08</v>
          </cell>
          <cell r="B4036" t="str">
            <v>MOS08</v>
          </cell>
          <cell r="C4036">
            <v>23</v>
          </cell>
          <cell r="D4036">
            <v>1.38</v>
          </cell>
          <cell r="E4036">
            <v>10530</v>
          </cell>
          <cell r="F4036">
            <v>9321</v>
          </cell>
          <cell r="G4036">
            <v>8918</v>
          </cell>
        </row>
        <row r="4037">
          <cell r="A4037" t="str">
            <v>24MOS08</v>
          </cell>
          <cell r="B4037" t="str">
            <v>MOS08</v>
          </cell>
          <cell r="C4037">
            <v>24</v>
          </cell>
          <cell r="D4037">
            <v>1.38</v>
          </cell>
          <cell r="E4037">
            <v>10530</v>
          </cell>
          <cell r="F4037">
            <v>9321</v>
          </cell>
          <cell r="G4037">
            <v>8918</v>
          </cell>
        </row>
        <row r="4038">
          <cell r="A4038" t="str">
            <v>25MOS08</v>
          </cell>
          <cell r="B4038" t="str">
            <v>MOS08</v>
          </cell>
          <cell r="C4038">
            <v>25</v>
          </cell>
          <cell r="D4038">
            <v>1.38</v>
          </cell>
          <cell r="E4038">
            <v>10530</v>
          </cell>
          <cell r="F4038">
            <v>9321</v>
          </cell>
          <cell r="G4038">
            <v>8918</v>
          </cell>
        </row>
        <row r="4039">
          <cell r="A4039" t="str">
            <v>26MOS08</v>
          </cell>
          <cell r="B4039" t="str">
            <v>MOS08</v>
          </cell>
          <cell r="C4039">
            <v>26</v>
          </cell>
          <cell r="D4039">
            <v>1.38</v>
          </cell>
          <cell r="E4039">
            <v>10530</v>
          </cell>
          <cell r="F4039">
            <v>9321</v>
          </cell>
          <cell r="G4039">
            <v>8918</v>
          </cell>
        </row>
        <row r="4040">
          <cell r="A4040" t="str">
            <v>27MOS08</v>
          </cell>
          <cell r="B4040" t="str">
            <v>MOS08</v>
          </cell>
          <cell r="C4040">
            <v>27</v>
          </cell>
          <cell r="D4040">
            <v>1.38</v>
          </cell>
          <cell r="E4040">
            <v>10530</v>
          </cell>
          <cell r="F4040">
            <v>9321</v>
          </cell>
          <cell r="G4040">
            <v>8918</v>
          </cell>
        </row>
        <row r="4041">
          <cell r="A4041" t="str">
            <v>28MOS08</v>
          </cell>
          <cell r="B4041" t="str">
            <v>MOS08</v>
          </cell>
          <cell r="C4041">
            <v>28</v>
          </cell>
          <cell r="D4041">
            <v>1.38</v>
          </cell>
          <cell r="E4041">
            <v>10530</v>
          </cell>
          <cell r="F4041">
            <v>9321</v>
          </cell>
          <cell r="G4041">
            <v>8918</v>
          </cell>
        </row>
        <row r="4042">
          <cell r="A4042" t="str">
            <v>29MOS08</v>
          </cell>
          <cell r="B4042" t="str">
            <v>MOS08</v>
          </cell>
          <cell r="C4042">
            <v>29</v>
          </cell>
          <cell r="D4042">
            <v>1.38</v>
          </cell>
          <cell r="E4042">
            <v>10530</v>
          </cell>
          <cell r="F4042">
            <v>9321</v>
          </cell>
          <cell r="G4042">
            <v>8918</v>
          </cell>
        </row>
        <row r="4043">
          <cell r="A4043" t="str">
            <v>30MOS08</v>
          </cell>
          <cell r="B4043" t="str">
            <v>MOS08</v>
          </cell>
          <cell r="C4043">
            <v>30</v>
          </cell>
          <cell r="D4043">
            <v>1.38</v>
          </cell>
          <cell r="E4043">
            <v>10530</v>
          </cell>
          <cell r="F4043">
            <v>9321</v>
          </cell>
          <cell r="G4043">
            <v>8918</v>
          </cell>
        </row>
        <row r="4044">
          <cell r="A4044" t="str">
            <v>31MOS08</v>
          </cell>
          <cell r="B4044" t="str">
            <v>MOS08</v>
          </cell>
          <cell r="C4044">
            <v>31</v>
          </cell>
          <cell r="D4044">
            <v>1.38</v>
          </cell>
          <cell r="E4044">
            <v>10530</v>
          </cell>
          <cell r="F4044">
            <v>9321</v>
          </cell>
          <cell r="G4044">
            <v>8918</v>
          </cell>
        </row>
        <row r="4045">
          <cell r="A4045" t="str">
            <v>32MOS08</v>
          </cell>
          <cell r="B4045" t="str">
            <v>MOS08</v>
          </cell>
          <cell r="C4045">
            <v>32</v>
          </cell>
          <cell r="D4045">
            <v>1.38</v>
          </cell>
          <cell r="E4045">
            <v>10530</v>
          </cell>
          <cell r="F4045">
            <v>9321</v>
          </cell>
          <cell r="G4045">
            <v>8918</v>
          </cell>
        </row>
        <row r="4046">
          <cell r="A4046" t="str">
            <v>33MOS08</v>
          </cell>
          <cell r="B4046" t="str">
            <v>MOS08</v>
          </cell>
          <cell r="C4046">
            <v>33</v>
          </cell>
          <cell r="D4046">
            <v>1.38</v>
          </cell>
          <cell r="E4046">
            <v>10530</v>
          </cell>
          <cell r="F4046">
            <v>9321</v>
          </cell>
          <cell r="G4046">
            <v>8918</v>
          </cell>
        </row>
        <row r="4047">
          <cell r="A4047" t="str">
            <v>34MOS08</v>
          </cell>
          <cell r="B4047" t="str">
            <v>MOS08</v>
          </cell>
          <cell r="C4047">
            <v>34</v>
          </cell>
          <cell r="D4047">
            <v>1.38</v>
          </cell>
          <cell r="E4047">
            <v>10530</v>
          </cell>
          <cell r="F4047">
            <v>9321</v>
          </cell>
          <cell r="G4047">
            <v>8918</v>
          </cell>
        </row>
        <row r="4048">
          <cell r="A4048" t="str">
            <v>35MOS08</v>
          </cell>
          <cell r="B4048" t="str">
            <v>MOS08</v>
          </cell>
          <cell r="C4048">
            <v>35</v>
          </cell>
          <cell r="D4048">
            <v>1.38</v>
          </cell>
          <cell r="E4048">
            <v>10530</v>
          </cell>
          <cell r="F4048">
            <v>9321</v>
          </cell>
          <cell r="G4048">
            <v>8918</v>
          </cell>
        </row>
        <row r="4049">
          <cell r="A4049" t="str">
            <v>36MOS08</v>
          </cell>
          <cell r="B4049" t="str">
            <v>MOS08</v>
          </cell>
          <cell r="C4049">
            <v>36</v>
          </cell>
          <cell r="D4049">
            <v>1.38</v>
          </cell>
          <cell r="E4049">
            <v>10530</v>
          </cell>
          <cell r="F4049">
            <v>9321</v>
          </cell>
          <cell r="G4049">
            <v>8918</v>
          </cell>
        </row>
        <row r="4050">
          <cell r="A4050" t="str">
            <v>37MOS08</v>
          </cell>
          <cell r="B4050" t="str">
            <v>MOS08</v>
          </cell>
          <cell r="C4050">
            <v>37</v>
          </cell>
          <cell r="D4050">
            <v>1.38</v>
          </cell>
          <cell r="E4050">
            <v>10530</v>
          </cell>
          <cell r="F4050">
            <v>9321</v>
          </cell>
          <cell r="G4050">
            <v>8918</v>
          </cell>
        </row>
        <row r="4051">
          <cell r="A4051" t="str">
            <v>38MOS08</v>
          </cell>
          <cell r="B4051" t="str">
            <v>MOS08</v>
          </cell>
          <cell r="C4051">
            <v>38</v>
          </cell>
          <cell r="D4051">
            <v>1.38</v>
          </cell>
          <cell r="E4051">
            <v>10530</v>
          </cell>
          <cell r="F4051">
            <v>9321</v>
          </cell>
          <cell r="G4051">
            <v>8918</v>
          </cell>
        </row>
        <row r="4052">
          <cell r="A4052" t="str">
            <v>39MOS08</v>
          </cell>
          <cell r="B4052" t="str">
            <v>MOS08</v>
          </cell>
          <cell r="C4052">
            <v>39</v>
          </cell>
          <cell r="D4052">
            <v>1.38</v>
          </cell>
          <cell r="E4052">
            <v>10530</v>
          </cell>
          <cell r="F4052">
            <v>9321</v>
          </cell>
          <cell r="G4052">
            <v>8918</v>
          </cell>
        </row>
        <row r="4053">
          <cell r="A4053" t="str">
            <v>40MOS08</v>
          </cell>
          <cell r="B4053" t="str">
            <v>MOS08</v>
          </cell>
          <cell r="C4053">
            <v>40</v>
          </cell>
          <cell r="D4053">
            <v>1.38</v>
          </cell>
          <cell r="E4053">
            <v>10530</v>
          </cell>
          <cell r="F4053">
            <v>9321</v>
          </cell>
          <cell r="G4053">
            <v>8918</v>
          </cell>
        </row>
        <row r="4054">
          <cell r="A4054" t="str">
            <v>10MOS09</v>
          </cell>
          <cell r="B4054" t="str">
            <v>MOS09</v>
          </cell>
          <cell r="C4054">
            <v>10</v>
          </cell>
          <cell r="D4054">
            <v>1.4</v>
          </cell>
          <cell r="E4054">
            <v>10530</v>
          </cell>
          <cell r="F4054">
            <v>9321</v>
          </cell>
          <cell r="G4054">
            <v>8918</v>
          </cell>
        </row>
        <row r="4055">
          <cell r="A4055" t="str">
            <v>11MOS09</v>
          </cell>
          <cell r="B4055" t="str">
            <v>MOS09</v>
          </cell>
          <cell r="C4055">
            <v>11</v>
          </cell>
          <cell r="D4055">
            <v>1.4</v>
          </cell>
          <cell r="E4055">
            <v>10530</v>
          </cell>
          <cell r="F4055">
            <v>9321</v>
          </cell>
          <cell r="G4055">
            <v>8918</v>
          </cell>
        </row>
        <row r="4056">
          <cell r="A4056" t="str">
            <v>12MOS09</v>
          </cell>
          <cell r="B4056" t="str">
            <v>MOS09</v>
          </cell>
          <cell r="C4056">
            <v>12</v>
          </cell>
          <cell r="D4056">
            <v>1.4</v>
          </cell>
          <cell r="E4056">
            <v>10530</v>
          </cell>
          <cell r="F4056">
            <v>9321</v>
          </cell>
          <cell r="G4056">
            <v>8918</v>
          </cell>
        </row>
        <row r="4057">
          <cell r="A4057" t="str">
            <v>13MOS09</v>
          </cell>
          <cell r="B4057" t="str">
            <v>MOS09</v>
          </cell>
          <cell r="C4057">
            <v>13</v>
          </cell>
          <cell r="D4057">
            <v>1.4</v>
          </cell>
          <cell r="E4057">
            <v>10530</v>
          </cell>
          <cell r="F4057">
            <v>9321</v>
          </cell>
          <cell r="G4057">
            <v>8918</v>
          </cell>
        </row>
        <row r="4058">
          <cell r="A4058" t="str">
            <v>14MOS09</v>
          </cell>
          <cell r="B4058" t="str">
            <v>MOS09</v>
          </cell>
          <cell r="C4058">
            <v>14</v>
          </cell>
          <cell r="D4058">
            <v>1.4</v>
          </cell>
          <cell r="E4058">
            <v>10530</v>
          </cell>
          <cell r="F4058">
            <v>9321</v>
          </cell>
          <cell r="G4058">
            <v>8918</v>
          </cell>
        </row>
        <row r="4059">
          <cell r="A4059" t="str">
            <v>15MOS09</v>
          </cell>
          <cell r="B4059" t="str">
            <v>MOS09</v>
          </cell>
          <cell r="C4059">
            <v>15</v>
          </cell>
          <cell r="D4059">
            <v>1.4</v>
          </cell>
          <cell r="E4059">
            <v>10530</v>
          </cell>
          <cell r="F4059">
            <v>9321</v>
          </cell>
          <cell r="G4059">
            <v>8918</v>
          </cell>
        </row>
        <row r="4060">
          <cell r="A4060" t="str">
            <v>16MOS09</v>
          </cell>
          <cell r="B4060" t="str">
            <v>MOS09</v>
          </cell>
          <cell r="C4060">
            <v>16</v>
          </cell>
          <cell r="D4060">
            <v>1.4</v>
          </cell>
          <cell r="E4060">
            <v>10530</v>
          </cell>
          <cell r="F4060">
            <v>9321</v>
          </cell>
          <cell r="G4060">
            <v>8918</v>
          </cell>
        </row>
        <row r="4061">
          <cell r="A4061" t="str">
            <v>17MOS09</v>
          </cell>
          <cell r="B4061" t="str">
            <v>MOS09</v>
          </cell>
          <cell r="C4061">
            <v>17</v>
          </cell>
          <cell r="D4061">
            <v>1.4</v>
          </cell>
          <cell r="E4061">
            <v>10530</v>
          </cell>
          <cell r="F4061">
            <v>9321</v>
          </cell>
          <cell r="G4061">
            <v>8918</v>
          </cell>
        </row>
        <row r="4062">
          <cell r="A4062" t="str">
            <v>18MOS09</v>
          </cell>
          <cell r="B4062" t="str">
            <v>MOS09</v>
          </cell>
          <cell r="C4062">
            <v>18</v>
          </cell>
          <cell r="D4062">
            <v>1.4</v>
          </cell>
          <cell r="E4062">
            <v>10530</v>
          </cell>
          <cell r="F4062">
            <v>9321</v>
          </cell>
          <cell r="G4062">
            <v>8918</v>
          </cell>
        </row>
        <row r="4063">
          <cell r="A4063" t="str">
            <v>19MOS09</v>
          </cell>
          <cell r="B4063" t="str">
            <v>MOS09</v>
          </cell>
          <cell r="C4063">
            <v>19</v>
          </cell>
          <cell r="D4063">
            <v>1.4</v>
          </cell>
          <cell r="E4063">
            <v>10530</v>
          </cell>
          <cell r="F4063">
            <v>9321</v>
          </cell>
          <cell r="G4063">
            <v>8918</v>
          </cell>
        </row>
        <row r="4064">
          <cell r="A4064" t="str">
            <v>20MOS09</v>
          </cell>
          <cell r="B4064" t="str">
            <v>MOS09</v>
          </cell>
          <cell r="C4064">
            <v>20</v>
          </cell>
          <cell r="D4064">
            <v>1.4</v>
          </cell>
          <cell r="E4064">
            <v>10530</v>
          </cell>
          <cell r="F4064">
            <v>9321</v>
          </cell>
          <cell r="G4064">
            <v>8918</v>
          </cell>
        </row>
        <row r="4065">
          <cell r="A4065" t="str">
            <v>21MOS09</v>
          </cell>
          <cell r="B4065" t="str">
            <v>MOS09</v>
          </cell>
          <cell r="C4065">
            <v>21</v>
          </cell>
          <cell r="D4065">
            <v>1.4</v>
          </cell>
          <cell r="E4065">
            <v>10530</v>
          </cell>
          <cell r="F4065">
            <v>9321</v>
          </cell>
          <cell r="G4065">
            <v>8918</v>
          </cell>
        </row>
        <row r="4066">
          <cell r="A4066" t="str">
            <v>22MOS09</v>
          </cell>
          <cell r="B4066" t="str">
            <v>MOS09</v>
          </cell>
          <cell r="C4066">
            <v>22</v>
          </cell>
          <cell r="D4066">
            <v>1.4</v>
          </cell>
          <cell r="E4066">
            <v>10530</v>
          </cell>
          <cell r="F4066">
            <v>9321</v>
          </cell>
          <cell r="G4066">
            <v>8918</v>
          </cell>
        </row>
        <row r="4067">
          <cell r="A4067" t="str">
            <v>23MOS09</v>
          </cell>
          <cell r="B4067" t="str">
            <v>MOS09</v>
          </cell>
          <cell r="C4067">
            <v>23</v>
          </cell>
          <cell r="D4067">
            <v>1.4</v>
          </cell>
          <cell r="E4067">
            <v>10530</v>
          </cell>
          <cell r="F4067">
            <v>9321</v>
          </cell>
          <cell r="G4067">
            <v>8918</v>
          </cell>
        </row>
        <row r="4068">
          <cell r="A4068" t="str">
            <v>24MOS09</v>
          </cell>
          <cell r="B4068" t="str">
            <v>MOS09</v>
          </cell>
          <cell r="C4068">
            <v>24</v>
          </cell>
          <cell r="D4068">
            <v>1.4</v>
          </cell>
          <cell r="E4068">
            <v>10530</v>
          </cell>
          <cell r="F4068">
            <v>9321</v>
          </cell>
          <cell r="G4068">
            <v>8918</v>
          </cell>
        </row>
        <row r="4069">
          <cell r="A4069" t="str">
            <v>25MOS09</v>
          </cell>
          <cell r="B4069" t="str">
            <v>MOS09</v>
          </cell>
          <cell r="C4069">
            <v>25</v>
          </cell>
          <cell r="D4069">
            <v>1.4</v>
          </cell>
          <cell r="E4069">
            <v>10530</v>
          </cell>
          <cell r="F4069">
            <v>9321</v>
          </cell>
          <cell r="G4069">
            <v>8918</v>
          </cell>
        </row>
        <row r="4070">
          <cell r="A4070" t="str">
            <v>26MOS09</v>
          </cell>
          <cell r="B4070" t="str">
            <v>MOS09</v>
          </cell>
          <cell r="C4070">
            <v>26</v>
          </cell>
          <cell r="D4070">
            <v>1.4</v>
          </cell>
          <cell r="E4070">
            <v>10530</v>
          </cell>
          <cell r="F4070">
            <v>9321</v>
          </cell>
          <cell r="G4070">
            <v>8918</v>
          </cell>
        </row>
        <row r="4071">
          <cell r="A4071" t="str">
            <v>27MOS09</v>
          </cell>
          <cell r="B4071" t="str">
            <v>MOS09</v>
          </cell>
          <cell r="C4071">
            <v>27</v>
          </cell>
          <cell r="D4071">
            <v>1.4</v>
          </cell>
          <cell r="E4071">
            <v>10530</v>
          </cell>
          <cell r="F4071">
            <v>9321</v>
          </cell>
          <cell r="G4071">
            <v>8918</v>
          </cell>
        </row>
        <row r="4072">
          <cell r="A4072" t="str">
            <v>28MOS09</v>
          </cell>
          <cell r="B4072" t="str">
            <v>MOS09</v>
          </cell>
          <cell r="C4072">
            <v>28</v>
          </cell>
          <cell r="D4072">
            <v>1.4</v>
          </cell>
          <cell r="E4072">
            <v>10530</v>
          </cell>
          <cell r="F4072">
            <v>9321</v>
          </cell>
          <cell r="G4072">
            <v>8918</v>
          </cell>
        </row>
        <row r="4073">
          <cell r="A4073" t="str">
            <v>29MOS09</v>
          </cell>
          <cell r="B4073" t="str">
            <v>MOS09</v>
          </cell>
          <cell r="C4073">
            <v>29</v>
          </cell>
          <cell r="D4073">
            <v>1.4</v>
          </cell>
          <cell r="E4073">
            <v>10530</v>
          </cell>
          <cell r="F4073">
            <v>9321</v>
          </cell>
          <cell r="G4073">
            <v>8918</v>
          </cell>
        </row>
        <row r="4074">
          <cell r="A4074" t="str">
            <v>30MOS09</v>
          </cell>
          <cell r="B4074" t="str">
            <v>MOS09</v>
          </cell>
          <cell r="C4074">
            <v>30</v>
          </cell>
          <cell r="D4074">
            <v>1.4</v>
          </cell>
          <cell r="E4074">
            <v>10530</v>
          </cell>
          <cell r="F4074">
            <v>9321</v>
          </cell>
          <cell r="G4074">
            <v>8918</v>
          </cell>
        </row>
        <row r="4075">
          <cell r="A4075" t="str">
            <v>31MOS09</v>
          </cell>
          <cell r="B4075" t="str">
            <v>MOS09</v>
          </cell>
          <cell r="C4075">
            <v>31</v>
          </cell>
          <cell r="D4075">
            <v>1.4</v>
          </cell>
          <cell r="E4075">
            <v>10530</v>
          </cell>
          <cell r="F4075">
            <v>9321</v>
          </cell>
          <cell r="G4075">
            <v>8918</v>
          </cell>
        </row>
        <row r="4076">
          <cell r="A4076" t="str">
            <v>32MOS09</v>
          </cell>
          <cell r="B4076" t="str">
            <v>MOS09</v>
          </cell>
          <cell r="C4076">
            <v>32</v>
          </cell>
          <cell r="D4076">
            <v>1.4</v>
          </cell>
          <cell r="E4076">
            <v>10530</v>
          </cell>
          <cell r="F4076">
            <v>9321</v>
          </cell>
          <cell r="G4076">
            <v>8918</v>
          </cell>
        </row>
        <row r="4077">
          <cell r="A4077" t="str">
            <v>33MOS09</v>
          </cell>
          <cell r="B4077" t="str">
            <v>MOS09</v>
          </cell>
          <cell r="C4077">
            <v>33</v>
          </cell>
          <cell r="D4077">
            <v>1.4</v>
          </cell>
          <cell r="E4077">
            <v>10530</v>
          </cell>
          <cell r="F4077">
            <v>9321</v>
          </cell>
          <cell r="G4077">
            <v>8918</v>
          </cell>
        </row>
        <row r="4078">
          <cell r="A4078" t="str">
            <v>34MOS09</v>
          </cell>
          <cell r="B4078" t="str">
            <v>MOS09</v>
          </cell>
          <cell r="C4078">
            <v>34</v>
          </cell>
          <cell r="D4078">
            <v>1.4</v>
          </cell>
          <cell r="E4078">
            <v>10530</v>
          </cell>
          <cell r="F4078">
            <v>9321</v>
          </cell>
          <cell r="G4078">
            <v>8918</v>
          </cell>
        </row>
        <row r="4079">
          <cell r="A4079" t="str">
            <v>35MOS09</v>
          </cell>
          <cell r="B4079" t="str">
            <v>MOS09</v>
          </cell>
          <cell r="C4079">
            <v>35</v>
          </cell>
          <cell r="D4079">
            <v>1.4</v>
          </cell>
          <cell r="E4079">
            <v>10530</v>
          </cell>
          <cell r="F4079">
            <v>9321</v>
          </cell>
          <cell r="G4079">
            <v>8918</v>
          </cell>
        </row>
        <row r="4080">
          <cell r="A4080" t="str">
            <v>36MOS09</v>
          </cell>
          <cell r="B4080" t="str">
            <v>MOS09</v>
          </cell>
          <cell r="C4080">
            <v>36</v>
          </cell>
          <cell r="D4080">
            <v>1.4</v>
          </cell>
          <cell r="E4080">
            <v>10530</v>
          </cell>
          <cell r="F4080">
            <v>9321</v>
          </cell>
          <cell r="G4080">
            <v>8918</v>
          </cell>
        </row>
        <row r="4081">
          <cell r="A4081" t="str">
            <v>37MOS09</v>
          </cell>
          <cell r="B4081" t="str">
            <v>MOS09</v>
          </cell>
          <cell r="C4081">
            <v>37</v>
          </cell>
          <cell r="D4081">
            <v>1.4</v>
          </cell>
          <cell r="E4081">
            <v>10530</v>
          </cell>
          <cell r="F4081">
            <v>9321</v>
          </cell>
          <cell r="G4081">
            <v>8918</v>
          </cell>
        </row>
        <row r="4082">
          <cell r="A4082" t="str">
            <v>38MOS09</v>
          </cell>
          <cell r="B4082" t="str">
            <v>MOS09</v>
          </cell>
          <cell r="C4082">
            <v>38</v>
          </cell>
          <cell r="D4082">
            <v>1.4</v>
          </cell>
          <cell r="E4082">
            <v>10530</v>
          </cell>
          <cell r="F4082">
            <v>9321</v>
          </cell>
          <cell r="G4082">
            <v>8918</v>
          </cell>
        </row>
        <row r="4083">
          <cell r="A4083" t="str">
            <v>39MOS09</v>
          </cell>
          <cell r="B4083" t="str">
            <v>MOS09</v>
          </cell>
          <cell r="C4083">
            <v>39</v>
          </cell>
          <cell r="D4083">
            <v>1.4</v>
          </cell>
          <cell r="E4083">
            <v>10530</v>
          </cell>
          <cell r="F4083">
            <v>9321</v>
          </cell>
          <cell r="G4083">
            <v>8918</v>
          </cell>
        </row>
        <row r="4084">
          <cell r="A4084" t="str">
            <v>40MOS09</v>
          </cell>
          <cell r="B4084" t="str">
            <v>MOS09</v>
          </cell>
          <cell r="C4084">
            <v>40</v>
          </cell>
          <cell r="D4084">
            <v>1.4</v>
          </cell>
          <cell r="E4084">
            <v>10530</v>
          </cell>
          <cell r="F4084">
            <v>9321</v>
          </cell>
          <cell r="G4084">
            <v>8918</v>
          </cell>
        </row>
        <row r="4085">
          <cell r="A4085" t="str">
            <v>10MOS10</v>
          </cell>
          <cell r="B4085" t="str">
            <v>MOS10</v>
          </cell>
          <cell r="C4085">
            <v>10</v>
          </cell>
          <cell r="D4085">
            <v>1.41</v>
          </cell>
          <cell r="E4085">
            <v>10530</v>
          </cell>
          <cell r="F4085">
            <v>9321</v>
          </cell>
          <cell r="G4085">
            <v>8918</v>
          </cell>
        </row>
        <row r="4086">
          <cell r="A4086" t="str">
            <v>11MOS10</v>
          </cell>
          <cell r="B4086" t="str">
            <v>MOS10</v>
          </cell>
          <cell r="C4086">
            <v>11</v>
          </cell>
          <cell r="D4086">
            <v>1.41</v>
          </cell>
          <cell r="E4086">
            <v>10530</v>
          </cell>
          <cell r="F4086">
            <v>9321</v>
          </cell>
          <cell r="G4086">
            <v>8918</v>
          </cell>
        </row>
        <row r="4087">
          <cell r="A4087" t="str">
            <v>12MOS10</v>
          </cell>
          <cell r="B4087" t="str">
            <v>MOS10</v>
          </cell>
          <cell r="C4087">
            <v>12</v>
          </cell>
          <cell r="D4087">
            <v>1.41</v>
          </cell>
          <cell r="E4087">
            <v>10530</v>
          </cell>
          <cell r="F4087">
            <v>9321</v>
          </cell>
          <cell r="G4087">
            <v>8918</v>
          </cell>
        </row>
        <row r="4088">
          <cell r="A4088" t="str">
            <v>13MOS10</v>
          </cell>
          <cell r="B4088" t="str">
            <v>MOS10</v>
          </cell>
          <cell r="C4088">
            <v>13</v>
          </cell>
          <cell r="D4088">
            <v>1.41</v>
          </cell>
          <cell r="E4088">
            <v>10530</v>
          </cell>
          <cell r="F4088">
            <v>9321</v>
          </cell>
          <cell r="G4088">
            <v>8918</v>
          </cell>
        </row>
        <row r="4089">
          <cell r="A4089" t="str">
            <v>14MOS10</v>
          </cell>
          <cell r="B4089" t="str">
            <v>MOS10</v>
          </cell>
          <cell r="C4089">
            <v>14</v>
          </cell>
          <cell r="D4089">
            <v>1.41</v>
          </cell>
          <cell r="E4089">
            <v>10530</v>
          </cell>
          <cell r="F4089">
            <v>9321</v>
          </cell>
          <cell r="G4089">
            <v>8918</v>
          </cell>
        </row>
        <row r="4090">
          <cell r="A4090" t="str">
            <v>15MOS10</v>
          </cell>
          <cell r="B4090" t="str">
            <v>MOS10</v>
          </cell>
          <cell r="C4090">
            <v>15</v>
          </cell>
          <cell r="D4090">
            <v>1.41</v>
          </cell>
          <cell r="E4090">
            <v>10530</v>
          </cell>
          <cell r="F4090">
            <v>9321</v>
          </cell>
          <cell r="G4090">
            <v>8918</v>
          </cell>
        </row>
        <row r="4091">
          <cell r="A4091" t="str">
            <v>16MOS10</v>
          </cell>
          <cell r="B4091" t="str">
            <v>MOS10</v>
          </cell>
          <cell r="C4091">
            <v>16</v>
          </cell>
          <cell r="D4091">
            <v>1.41</v>
          </cell>
          <cell r="E4091">
            <v>10530</v>
          </cell>
          <cell r="F4091">
            <v>9321</v>
          </cell>
          <cell r="G4091">
            <v>8918</v>
          </cell>
        </row>
        <row r="4092">
          <cell r="A4092" t="str">
            <v>17MOS10</v>
          </cell>
          <cell r="B4092" t="str">
            <v>MOS10</v>
          </cell>
          <cell r="C4092">
            <v>17</v>
          </cell>
          <cell r="D4092">
            <v>1.41</v>
          </cell>
          <cell r="E4092">
            <v>10530</v>
          </cell>
          <cell r="F4092">
            <v>9321</v>
          </cell>
          <cell r="G4092">
            <v>8918</v>
          </cell>
        </row>
        <row r="4093">
          <cell r="A4093" t="str">
            <v>18MOS10</v>
          </cell>
          <cell r="B4093" t="str">
            <v>MOS10</v>
          </cell>
          <cell r="C4093">
            <v>18</v>
          </cell>
          <cell r="D4093">
            <v>1.41</v>
          </cell>
          <cell r="E4093">
            <v>10530</v>
          </cell>
          <cell r="F4093">
            <v>9321</v>
          </cell>
          <cell r="G4093">
            <v>8918</v>
          </cell>
        </row>
        <row r="4094">
          <cell r="A4094" t="str">
            <v>19MOS10</v>
          </cell>
          <cell r="B4094" t="str">
            <v>MOS10</v>
          </cell>
          <cell r="C4094">
            <v>19</v>
          </cell>
          <cell r="D4094">
            <v>1.41</v>
          </cell>
          <cell r="E4094">
            <v>10530</v>
          </cell>
          <cell r="F4094">
            <v>9321</v>
          </cell>
          <cell r="G4094">
            <v>8918</v>
          </cell>
        </row>
        <row r="4095">
          <cell r="A4095" t="str">
            <v>20MOS10</v>
          </cell>
          <cell r="B4095" t="str">
            <v>MOS10</v>
          </cell>
          <cell r="C4095">
            <v>20</v>
          </cell>
          <cell r="D4095">
            <v>1.41</v>
          </cell>
          <cell r="E4095">
            <v>10530</v>
          </cell>
          <cell r="F4095">
            <v>9321</v>
          </cell>
          <cell r="G4095">
            <v>8918</v>
          </cell>
        </row>
        <row r="4096">
          <cell r="A4096" t="str">
            <v>21MOS10</v>
          </cell>
          <cell r="B4096" t="str">
            <v>MOS10</v>
          </cell>
          <cell r="C4096">
            <v>21</v>
          </cell>
          <cell r="D4096">
            <v>1.41</v>
          </cell>
          <cell r="E4096">
            <v>10530</v>
          </cell>
          <cell r="F4096">
            <v>9321</v>
          </cell>
          <cell r="G4096">
            <v>8918</v>
          </cell>
        </row>
        <row r="4097">
          <cell r="A4097" t="str">
            <v>22MOS10</v>
          </cell>
          <cell r="B4097" t="str">
            <v>MOS10</v>
          </cell>
          <cell r="C4097">
            <v>22</v>
          </cell>
          <cell r="D4097">
            <v>1.41</v>
          </cell>
          <cell r="E4097">
            <v>10530</v>
          </cell>
          <cell r="F4097">
            <v>9321</v>
          </cell>
          <cell r="G4097">
            <v>8918</v>
          </cell>
        </row>
        <row r="4098">
          <cell r="A4098" t="str">
            <v>23MOS10</v>
          </cell>
          <cell r="B4098" t="str">
            <v>MOS10</v>
          </cell>
          <cell r="C4098">
            <v>23</v>
          </cell>
          <cell r="D4098">
            <v>1.41</v>
          </cell>
          <cell r="E4098">
            <v>10530</v>
          </cell>
          <cell r="F4098">
            <v>9321</v>
          </cell>
          <cell r="G4098">
            <v>8918</v>
          </cell>
        </row>
        <row r="4099">
          <cell r="A4099" t="str">
            <v>24MOS10</v>
          </cell>
          <cell r="B4099" t="str">
            <v>MOS10</v>
          </cell>
          <cell r="C4099">
            <v>24</v>
          </cell>
          <cell r="D4099">
            <v>1.41</v>
          </cell>
          <cell r="E4099">
            <v>10530</v>
          </cell>
          <cell r="F4099">
            <v>9321</v>
          </cell>
          <cell r="G4099">
            <v>8918</v>
          </cell>
        </row>
        <row r="4100">
          <cell r="A4100" t="str">
            <v>25MOS10</v>
          </cell>
          <cell r="B4100" t="str">
            <v>MOS10</v>
          </cell>
          <cell r="C4100">
            <v>25</v>
          </cell>
          <cell r="D4100">
            <v>1.41</v>
          </cell>
          <cell r="E4100">
            <v>10530</v>
          </cell>
          <cell r="F4100">
            <v>9321</v>
          </cell>
          <cell r="G4100">
            <v>8918</v>
          </cell>
        </row>
        <row r="4101">
          <cell r="A4101" t="str">
            <v>26MOS10</v>
          </cell>
          <cell r="B4101" t="str">
            <v>MOS10</v>
          </cell>
          <cell r="C4101">
            <v>26</v>
          </cell>
          <cell r="D4101">
            <v>1.41</v>
          </cell>
          <cell r="E4101">
            <v>10530</v>
          </cell>
          <cell r="F4101">
            <v>9321</v>
          </cell>
          <cell r="G4101">
            <v>8918</v>
          </cell>
        </row>
        <row r="4102">
          <cell r="A4102" t="str">
            <v>27MOS10</v>
          </cell>
          <cell r="B4102" t="str">
            <v>MOS10</v>
          </cell>
          <cell r="C4102">
            <v>27</v>
          </cell>
          <cell r="D4102">
            <v>1.41</v>
          </cell>
          <cell r="E4102">
            <v>10530</v>
          </cell>
          <cell r="F4102">
            <v>9321</v>
          </cell>
          <cell r="G4102">
            <v>8918</v>
          </cell>
        </row>
        <row r="4103">
          <cell r="A4103" t="str">
            <v>28MOS10</v>
          </cell>
          <cell r="B4103" t="str">
            <v>MOS10</v>
          </cell>
          <cell r="C4103">
            <v>28</v>
          </cell>
          <cell r="D4103">
            <v>1.41</v>
          </cell>
          <cell r="E4103">
            <v>10530</v>
          </cell>
          <cell r="F4103">
            <v>9321</v>
          </cell>
          <cell r="G4103">
            <v>8918</v>
          </cell>
        </row>
        <row r="4104">
          <cell r="A4104" t="str">
            <v>29MOS10</v>
          </cell>
          <cell r="B4104" t="str">
            <v>MOS10</v>
          </cell>
          <cell r="C4104">
            <v>29</v>
          </cell>
          <cell r="D4104">
            <v>1.41</v>
          </cell>
          <cell r="E4104">
            <v>10530</v>
          </cell>
          <cell r="F4104">
            <v>9321</v>
          </cell>
          <cell r="G4104">
            <v>8918</v>
          </cell>
        </row>
        <row r="4105">
          <cell r="A4105" t="str">
            <v>30MOS10</v>
          </cell>
          <cell r="B4105" t="str">
            <v>MOS10</v>
          </cell>
          <cell r="C4105">
            <v>30</v>
          </cell>
          <cell r="D4105">
            <v>1.41</v>
          </cell>
          <cell r="E4105">
            <v>10530</v>
          </cell>
          <cell r="F4105">
            <v>9321</v>
          </cell>
          <cell r="G4105">
            <v>8918</v>
          </cell>
        </row>
        <row r="4106">
          <cell r="A4106" t="str">
            <v>31MOS10</v>
          </cell>
          <cell r="B4106" t="str">
            <v>MOS10</v>
          </cell>
          <cell r="C4106">
            <v>31</v>
          </cell>
          <cell r="D4106">
            <v>1.41</v>
          </cell>
          <cell r="E4106">
            <v>10530</v>
          </cell>
          <cell r="F4106">
            <v>9321</v>
          </cell>
          <cell r="G4106">
            <v>8918</v>
          </cell>
        </row>
        <row r="4107">
          <cell r="A4107" t="str">
            <v>32MOS10</v>
          </cell>
          <cell r="B4107" t="str">
            <v>MOS10</v>
          </cell>
          <cell r="C4107">
            <v>32</v>
          </cell>
          <cell r="D4107">
            <v>1.41</v>
          </cell>
          <cell r="E4107">
            <v>10530</v>
          </cell>
          <cell r="F4107">
            <v>9321</v>
          </cell>
          <cell r="G4107">
            <v>8918</v>
          </cell>
        </row>
        <row r="4108">
          <cell r="A4108" t="str">
            <v>33MOS10</v>
          </cell>
          <cell r="B4108" t="str">
            <v>MOS10</v>
          </cell>
          <cell r="C4108">
            <v>33</v>
          </cell>
          <cell r="D4108">
            <v>1.41</v>
          </cell>
          <cell r="E4108">
            <v>10530</v>
          </cell>
          <cell r="F4108">
            <v>9321</v>
          </cell>
          <cell r="G4108">
            <v>8918</v>
          </cell>
        </row>
        <row r="4109">
          <cell r="A4109" t="str">
            <v>34MOS10</v>
          </cell>
          <cell r="B4109" t="str">
            <v>MOS10</v>
          </cell>
          <cell r="C4109">
            <v>34</v>
          </cell>
          <cell r="D4109">
            <v>1.41</v>
          </cell>
          <cell r="E4109">
            <v>10530</v>
          </cell>
          <cell r="F4109">
            <v>9321</v>
          </cell>
          <cell r="G4109">
            <v>8918</v>
          </cell>
        </row>
        <row r="4110">
          <cell r="A4110" t="str">
            <v>35MOS10</v>
          </cell>
          <cell r="B4110" t="str">
            <v>MOS10</v>
          </cell>
          <cell r="C4110">
            <v>35</v>
          </cell>
          <cell r="D4110">
            <v>1.41</v>
          </cell>
          <cell r="E4110">
            <v>10530</v>
          </cell>
          <cell r="F4110">
            <v>9321</v>
          </cell>
          <cell r="G4110">
            <v>8918</v>
          </cell>
        </row>
        <row r="4111">
          <cell r="A4111" t="str">
            <v>36MOS10</v>
          </cell>
          <cell r="B4111" t="str">
            <v>MOS10</v>
          </cell>
          <cell r="C4111">
            <v>36</v>
          </cell>
          <cell r="D4111">
            <v>1.41</v>
          </cell>
          <cell r="E4111">
            <v>10530</v>
          </cell>
          <cell r="F4111">
            <v>9321</v>
          </cell>
          <cell r="G4111">
            <v>8918</v>
          </cell>
        </row>
        <row r="4112">
          <cell r="A4112" t="str">
            <v>37MOS10</v>
          </cell>
          <cell r="B4112" t="str">
            <v>MOS10</v>
          </cell>
          <cell r="C4112">
            <v>37</v>
          </cell>
          <cell r="D4112">
            <v>1.41</v>
          </cell>
          <cell r="E4112">
            <v>10530</v>
          </cell>
          <cell r="F4112">
            <v>9321</v>
          </cell>
          <cell r="G4112">
            <v>8918</v>
          </cell>
        </row>
        <row r="4113">
          <cell r="A4113" t="str">
            <v>38MOS10</v>
          </cell>
          <cell r="B4113" t="str">
            <v>MOS10</v>
          </cell>
          <cell r="C4113">
            <v>38</v>
          </cell>
          <cell r="D4113">
            <v>1.41</v>
          </cell>
          <cell r="E4113">
            <v>10530</v>
          </cell>
          <cell r="F4113">
            <v>9321</v>
          </cell>
          <cell r="G4113">
            <v>8918</v>
          </cell>
        </row>
        <row r="4114">
          <cell r="A4114" t="str">
            <v>39MOS10</v>
          </cell>
          <cell r="B4114" t="str">
            <v>MOS10</v>
          </cell>
          <cell r="C4114">
            <v>39</v>
          </cell>
          <cell r="D4114">
            <v>1.41</v>
          </cell>
          <cell r="E4114">
            <v>10530</v>
          </cell>
          <cell r="F4114">
            <v>9321</v>
          </cell>
          <cell r="G4114">
            <v>8918</v>
          </cell>
        </row>
        <row r="4115">
          <cell r="A4115" t="str">
            <v>40MOS10</v>
          </cell>
          <cell r="B4115" t="str">
            <v>MOS10</v>
          </cell>
          <cell r="C4115">
            <v>40</v>
          </cell>
          <cell r="D4115">
            <v>1.41</v>
          </cell>
          <cell r="E4115">
            <v>10530</v>
          </cell>
          <cell r="F4115">
            <v>9321</v>
          </cell>
          <cell r="G4115">
            <v>8918</v>
          </cell>
        </row>
        <row r="4116">
          <cell r="A4116" t="str">
            <v>10MOS11</v>
          </cell>
          <cell r="B4116" t="str">
            <v>MOS11</v>
          </cell>
          <cell r="C4116">
            <v>10</v>
          </cell>
          <cell r="D4116">
            <v>1.39</v>
          </cell>
          <cell r="E4116">
            <v>10530</v>
          </cell>
          <cell r="F4116">
            <v>9321</v>
          </cell>
          <cell r="G4116">
            <v>8918</v>
          </cell>
        </row>
        <row r="4117">
          <cell r="A4117" t="str">
            <v>11MOS11</v>
          </cell>
          <cell r="B4117" t="str">
            <v>MOS11</v>
          </cell>
          <cell r="C4117">
            <v>11</v>
          </cell>
          <cell r="D4117">
            <v>1.39</v>
          </cell>
          <cell r="E4117">
            <v>10530</v>
          </cell>
          <cell r="F4117">
            <v>9321</v>
          </cell>
          <cell r="G4117">
            <v>8918</v>
          </cell>
        </row>
        <row r="4118">
          <cell r="A4118" t="str">
            <v>12MOS11</v>
          </cell>
          <cell r="B4118" t="str">
            <v>MOS11</v>
          </cell>
          <cell r="C4118">
            <v>12</v>
          </cell>
          <cell r="D4118">
            <v>1.39</v>
          </cell>
          <cell r="E4118">
            <v>10530</v>
          </cell>
          <cell r="F4118">
            <v>9321</v>
          </cell>
          <cell r="G4118">
            <v>8918</v>
          </cell>
        </row>
        <row r="4119">
          <cell r="A4119" t="str">
            <v>13MOS11</v>
          </cell>
          <cell r="B4119" t="str">
            <v>MOS11</v>
          </cell>
          <cell r="C4119">
            <v>13</v>
          </cell>
          <cell r="D4119">
            <v>1.39</v>
          </cell>
          <cell r="E4119">
            <v>10530</v>
          </cell>
          <cell r="F4119">
            <v>9321</v>
          </cell>
          <cell r="G4119">
            <v>8918</v>
          </cell>
        </row>
        <row r="4120">
          <cell r="A4120" t="str">
            <v>14MOS11</v>
          </cell>
          <cell r="B4120" t="str">
            <v>MOS11</v>
          </cell>
          <cell r="C4120">
            <v>14</v>
          </cell>
          <cell r="D4120">
            <v>1.39</v>
          </cell>
          <cell r="E4120">
            <v>10530</v>
          </cell>
          <cell r="F4120">
            <v>9321</v>
          </cell>
          <cell r="G4120">
            <v>8918</v>
          </cell>
        </row>
        <row r="4121">
          <cell r="A4121" t="str">
            <v>15MOS11</v>
          </cell>
          <cell r="B4121" t="str">
            <v>MOS11</v>
          </cell>
          <cell r="C4121">
            <v>15</v>
          </cell>
          <cell r="D4121">
            <v>1.39</v>
          </cell>
          <cell r="E4121">
            <v>10530</v>
          </cell>
          <cell r="F4121">
            <v>9321</v>
          </cell>
          <cell r="G4121">
            <v>8918</v>
          </cell>
        </row>
        <row r="4122">
          <cell r="A4122" t="str">
            <v>16MOS11</v>
          </cell>
          <cell r="B4122" t="str">
            <v>MOS11</v>
          </cell>
          <cell r="C4122">
            <v>16</v>
          </cell>
          <cell r="D4122">
            <v>1.39</v>
          </cell>
          <cell r="E4122">
            <v>10530</v>
          </cell>
          <cell r="F4122">
            <v>9321</v>
          </cell>
          <cell r="G4122">
            <v>8918</v>
          </cell>
        </row>
        <row r="4123">
          <cell r="A4123" t="str">
            <v>17MOS11</v>
          </cell>
          <cell r="B4123" t="str">
            <v>MOS11</v>
          </cell>
          <cell r="C4123">
            <v>17</v>
          </cell>
          <cell r="D4123">
            <v>1.39</v>
          </cell>
          <cell r="E4123">
            <v>10530</v>
          </cell>
          <cell r="F4123">
            <v>9321</v>
          </cell>
          <cell r="G4123">
            <v>8918</v>
          </cell>
        </row>
        <row r="4124">
          <cell r="A4124" t="str">
            <v>18MOS11</v>
          </cell>
          <cell r="B4124" t="str">
            <v>MOS11</v>
          </cell>
          <cell r="C4124">
            <v>18</v>
          </cell>
          <cell r="D4124">
            <v>1.39</v>
          </cell>
          <cell r="E4124">
            <v>10530</v>
          </cell>
          <cell r="F4124">
            <v>9321</v>
          </cell>
          <cell r="G4124">
            <v>8918</v>
          </cell>
        </row>
        <row r="4125">
          <cell r="A4125" t="str">
            <v>19MOS11</v>
          </cell>
          <cell r="B4125" t="str">
            <v>MOS11</v>
          </cell>
          <cell r="C4125">
            <v>19</v>
          </cell>
          <cell r="D4125">
            <v>1.39</v>
          </cell>
          <cell r="E4125">
            <v>10530</v>
          </cell>
          <cell r="F4125">
            <v>9321</v>
          </cell>
          <cell r="G4125">
            <v>8918</v>
          </cell>
        </row>
        <row r="4126">
          <cell r="A4126" t="str">
            <v>20MOS11</v>
          </cell>
          <cell r="B4126" t="str">
            <v>MOS11</v>
          </cell>
          <cell r="C4126">
            <v>20</v>
          </cell>
          <cell r="D4126">
            <v>1.39</v>
          </cell>
          <cell r="E4126">
            <v>10530</v>
          </cell>
          <cell r="F4126">
            <v>9321</v>
          </cell>
          <cell r="G4126">
            <v>8918</v>
          </cell>
        </row>
        <row r="4127">
          <cell r="A4127" t="str">
            <v>21MOS11</v>
          </cell>
          <cell r="B4127" t="str">
            <v>MOS11</v>
          </cell>
          <cell r="C4127">
            <v>21</v>
          </cell>
          <cell r="D4127">
            <v>1.39</v>
          </cell>
          <cell r="E4127">
            <v>10530</v>
          </cell>
          <cell r="F4127">
            <v>9321</v>
          </cell>
          <cell r="G4127">
            <v>8918</v>
          </cell>
        </row>
        <row r="4128">
          <cell r="A4128" t="str">
            <v>22MOS11</v>
          </cell>
          <cell r="B4128" t="str">
            <v>MOS11</v>
          </cell>
          <cell r="C4128">
            <v>22</v>
          </cell>
          <cell r="D4128">
            <v>1.39</v>
          </cell>
          <cell r="E4128">
            <v>10530</v>
          </cell>
          <cell r="F4128">
            <v>9321</v>
          </cell>
          <cell r="G4128">
            <v>8918</v>
          </cell>
        </row>
        <row r="4129">
          <cell r="A4129" t="str">
            <v>23MOS11</v>
          </cell>
          <cell r="B4129" t="str">
            <v>MOS11</v>
          </cell>
          <cell r="C4129">
            <v>23</v>
          </cell>
          <cell r="D4129">
            <v>1.39</v>
          </cell>
          <cell r="E4129">
            <v>10530</v>
          </cell>
          <cell r="F4129">
            <v>9321</v>
          </cell>
          <cell r="G4129">
            <v>8918</v>
          </cell>
        </row>
        <row r="4130">
          <cell r="A4130" t="str">
            <v>24MOS11</v>
          </cell>
          <cell r="B4130" t="str">
            <v>MOS11</v>
          </cell>
          <cell r="C4130">
            <v>24</v>
          </cell>
          <cell r="D4130">
            <v>1.39</v>
          </cell>
          <cell r="E4130">
            <v>10530</v>
          </cell>
          <cell r="F4130">
            <v>9321</v>
          </cell>
          <cell r="G4130">
            <v>8918</v>
          </cell>
        </row>
        <row r="4131">
          <cell r="A4131" t="str">
            <v>25MOS11</v>
          </cell>
          <cell r="B4131" t="str">
            <v>MOS11</v>
          </cell>
          <cell r="C4131">
            <v>25</v>
          </cell>
          <cell r="D4131">
            <v>1.39</v>
          </cell>
          <cell r="E4131">
            <v>10530</v>
          </cell>
          <cell r="F4131">
            <v>9321</v>
          </cell>
          <cell r="G4131">
            <v>8918</v>
          </cell>
        </row>
        <row r="4132">
          <cell r="A4132" t="str">
            <v>26MOS11</v>
          </cell>
          <cell r="B4132" t="str">
            <v>MOS11</v>
          </cell>
          <cell r="C4132">
            <v>26</v>
          </cell>
          <cell r="D4132">
            <v>1.39</v>
          </cell>
          <cell r="E4132">
            <v>10530</v>
          </cell>
          <cell r="F4132">
            <v>9321</v>
          </cell>
          <cell r="G4132">
            <v>8918</v>
          </cell>
        </row>
        <row r="4133">
          <cell r="A4133" t="str">
            <v>27MOS11</v>
          </cell>
          <cell r="B4133" t="str">
            <v>MOS11</v>
          </cell>
          <cell r="C4133">
            <v>27</v>
          </cell>
          <cell r="D4133">
            <v>1.39</v>
          </cell>
          <cell r="E4133">
            <v>10530</v>
          </cell>
          <cell r="F4133">
            <v>9321</v>
          </cell>
          <cell r="G4133">
            <v>8918</v>
          </cell>
        </row>
        <row r="4134">
          <cell r="A4134" t="str">
            <v>28MOS11</v>
          </cell>
          <cell r="B4134" t="str">
            <v>MOS11</v>
          </cell>
          <cell r="C4134">
            <v>28</v>
          </cell>
          <cell r="D4134">
            <v>1.39</v>
          </cell>
          <cell r="E4134">
            <v>10530</v>
          </cell>
          <cell r="F4134">
            <v>9321</v>
          </cell>
          <cell r="G4134">
            <v>8918</v>
          </cell>
        </row>
        <row r="4135">
          <cell r="A4135" t="str">
            <v>29MOS11</v>
          </cell>
          <cell r="B4135" t="str">
            <v>MOS11</v>
          </cell>
          <cell r="C4135">
            <v>29</v>
          </cell>
          <cell r="D4135">
            <v>1.39</v>
          </cell>
          <cell r="E4135">
            <v>10530</v>
          </cell>
          <cell r="F4135">
            <v>9321</v>
          </cell>
          <cell r="G4135">
            <v>8918</v>
          </cell>
        </row>
        <row r="4136">
          <cell r="A4136" t="str">
            <v>30MOS11</v>
          </cell>
          <cell r="B4136" t="str">
            <v>MOS11</v>
          </cell>
          <cell r="C4136">
            <v>30</v>
          </cell>
          <cell r="D4136">
            <v>1.39</v>
          </cell>
          <cell r="E4136">
            <v>10530</v>
          </cell>
          <cell r="F4136">
            <v>9321</v>
          </cell>
          <cell r="G4136">
            <v>8918</v>
          </cell>
        </row>
        <row r="4137">
          <cell r="A4137" t="str">
            <v>31MOS11</v>
          </cell>
          <cell r="B4137" t="str">
            <v>MOS11</v>
          </cell>
          <cell r="C4137">
            <v>31</v>
          </cell>
          <cell r="D4137">
            <v>1.39</v>
          </cell>
          <cell r="E4137">
            <v>10530</v>
          </cell>
          <cell r="F4137">
            <v>9321</v>
          </cell>
          <cell r="G4137">
            <v>8918</v>
          </cell>
        </row>
        <row r="4138">
          <cell r="A4138" t="str">
            <v>32MOS11</v>
          </cell>
          <cell r="B4138" t="str">
            <v>MOS11</v>
          </cell>
          <cell r="C4138">
            <v>32</v>
          </cell>
          <cell r="D4138">
            <v>1.39</v>
          </cell>
          <cell r="E4138">
            <v>10530</v>
          </cell>
          <cell r="F4138">
            <v>9321</v>
          </cell>
          <cell r="G4138">
            <v>8918</v>
          </cell>
        </row>
        <row r="4139">
          <cell r="A4139" t="str">
            <v>33MOS11</v>
          </cell>
          <cell r="B4139" t="str">
            <v>MOS11</v>
          </cell>
          <cell r="C4139">
            <v>33</v>
          </cell>
          <cell r="D4139">
            <v>1.39</v>
          </cell>
          <cell r="E4139">
            <v>10530</v>
          </cell>
          <cell r="F4139">
            <v>9321</v>
          </cell>
          <cell r="G4139">
            <v>8918</v>
          </cell>
        </row>
        <row r="4140">
          <cell r="A4140" t="str">
            <v>34MOS11</v>
          </cell>
          <cell r="B4140" t="str">
            <v>MOS11</v>
          </cell>
          <cell r="C4140">
            <v>34</v>
          </cell>
          <cell r="D4140">
            <v>1.39</v>
          </cell>
          <cell r="E4140">
            <v>10530</v>
          </cell>
          <cell r="F4140">
            <v>9321</v>
          </cell>
          <cell r="G4140">
            <v>8918</v>
          </cell>
        </row>
        <row r="4141">
          <cell r="A4141" t="str">
            <v>35MOS11</v>
          </cell>
          <cell r="B4141" t="str">
            <v>MOS11</v>
          </cell>
          <cell r="C4141">
            <v>35</v>
          </cell>
          <cell r="D4141">
            <v>1.39</v>
          </cell>
          <cell r="E4141">
            <v>10530</v>
          </cell>
          <cell r="F4141">
            <v>9321</v>
          </cell>
          <cell r="G4141">
            <v>8918</v>
          </cell>
        </row>
        <row r="4142">
          <cell r="A4142" t="str">
            <v>36MOS11</v>
          </cell>
          <cell r="B4142" t="str">
            <v>MOS11</v>
          </cell>
          <cell r="C4142">
            <v>36</v>
          </cell>
          <cell r="D4142">
            <v>1.39</v>
          </cell>
          <cell r="E4142">
            <v>10530</v>
          </cell>
          <cell r="F4142">
            <v>9321</v>
          </cell>
          <cell r="G4142">
            <v>8918</v>
          </cell>
        </row>
        <row r="4143">
          <cell r="A4143" t="str">
            <v>37MOS11</v>
          </cell>
          <cell r="B4143" t="str">
            <v>MOS11</v>
          </cell>
          <cell r="C4143">
            <v>37</v>
          </cell>
          <cell r="D4143">
            <v>1.39</v>
          </cell>
          <cell r="E4143">
            <v>10530</v>
          </cell>
          <cell r="F4143">
            <v>9321</v>
          </cell>
          <cell r="G4143">
            <v>8918</v>
          </cell>
        </row>
        <row r="4144">
          <cell r="A4144" t="str">
            <v>38MOS11</v>
          </cell>
          <cell r="B4144" t="str">
            <v>MOS11</v>
          </cell>
          <cell r="C4144">
            <v>38</v>
          </cell>
          <cell r="D4144">
            <v>1.39</v>
          </cell>
          <cell r="E4144">
            <v>10530</v>
          </cell>
          <cell r="F4144">
            <v>9321</v>
          </cell>
          <cell r="G4144">
            <v>8918</v>
          </cell>
        </row>
        <row r="4145">
          <cell r="A4145" t="str">
            <v>39MOS11</v>
          </cell>
          <cell r="B4145" t="str">
            <v>MOS11</v>
          </cell>
          <cell r="C4145">
            <v>39</v>
          </cell>
          <cell r="D4145">
            <v>1.39</v>
          </cell>
          <cell r="E4145">
            <v>10530</v>
          </cell>
          <cell r="F4145">
            <v>9321</v>
          </cell>
          <cell r="G4145">
            <v>8918</v>
          </cell>
        </row>
        <row r="4146">
          <cell r="A4146" t="str">
            <v>40MOS11</v>
          </cell>
          <cell r="B4146" t="str">
            <v>MOS11</v>
          </cell>
          <cell r="C4146">
            <v>40</v>
          </cell>
          <cell r="D4146">
            <v>1.39</v>
          </cell>
          <cell r="E4146">
            <v>10530</v>
          </cell>
          <cell r="F4146">
            <v>9321</v>
          </cell>
          <cell r="G4146">
            <v>8918</v>
          </cell>
        </row>
        <row r="4147">
          <cell r="A4147" t="str">
            <v>10MOS12</v>
          </cell>
          <cell r="B4147" t="str">
            <v>MOS12</v>
          </cell>
          <cell r="C4147">
            <v>10</v>
          </cell>
          <cell r="D4147">
            <v>1.4</v>
          </cell>
          <cell r="E4147">
            <v>10530</v>
          </cell>
          <cell r="F4147">
            <v>9321</v>
          </cell>
          <cell r="G4147">
            <v>8918</v>
          </cell>
        </row>
        <row r="4148">
          <cell r="A4148" t="str">
            <v>11MOS12</v>
          </cell>
          <cell r="B4148" t="str">
            <v>MOS12</v>
          </cell>
          <cell r="C4148">
            <v>11</v>
          </cell>
          <cell r="D4148">
            <v>1.4</v>
          </cell>
          <cell r="E4148">
            <v>10530</v>
          </cell>
          <cell r="F4148">
            <v>9321</v>
          </cell>
          <cell r="G4148">
            <v>8918</v>
          </cell>
        </row>
        <row r="4149">
          <cell r="A4149" t="str">
            <v>12MOS12</v>
          </cell>
          <cell r="B4149" t="str">
            <v>MOS12</v>
          </cell>
          <cell r="C4149">
            <v>12</v>
          </cell>
          <cell r="D4149">
            <v>1.4</v>
          </cell>
          <cell r="E4149">
            <v>10530</v>
          </cell>
          <cell r="F4149">
            <v>9321</v>
          </cell>
          <cell r="G4149">
            <v>8918</v>
          </cell>
        </row>
        <row r="4150">
          <cell r="A4150" t="str">
            <v>13MOS12</v>
          </cell>
          <cell r="B4150" t="str">
            <v>MOS12</v>
          </cell>
          <cell r="C4150">
            <v>13</v>
          </cell>
          <cell r="D4150">
            <v>1.4</v>
          </cell>
          <cell r="E4150">
            <v>10530</v>
          </cell>
          <cell r="F4150">
            <v>9321</v>
          </cell>
          <cell r="G4150">
            <v>8918</v>
          </cell>
        </row>
        <row r="4151">
          <cell r="A4151" t="str">
            <v>14MOS12</v>
          </cell>
          <cell r="B4151" t="str">
            <v>MOS12</v>
          </cell>
          <cell r="C4151">
            <v>14</v>
          </cell>
          <cell r="D4151">
            <v>1.4</v>
          </cell>
          <cell r="E4151">
            <v>10530</v>
          </cell>
          <cell r="F4151">
            <v>9321</v>
          </cell>
          <cell r="G4151">
            <v>8918</v>
          </cell>
        </row>
        <row r="4152">
          <cell r="A4152" t="str">
            <v>15MOS12</v>
          </cell>
          <cell r="B4152" t="str">
            <v>MOS12</v>
          </cell>
          <cell r="C4152">
            <v>15</v>
          </cell>
          <cell r="D4152">
            <v>1.4</v>
          </cell>
          <cell r="E4152">
            <v>10530</v>
          </cell>
          <cell r="F4152">
            <v>9321</v>
          </cell>
          <cell r="G4152">
            <v>8918</v>
          </cell>
        </row>
        <row r="4153">
          <cell r="A4153" t="str">
            <v>16MOS12</v>
          </cell>
          <cell r="B4153" t="str">
            <v>MOS12</v>
          </cell>
          <cell r="C4153">
            <v>16</v>
          </cell>
          <cell r="D4153">
            <v>1.4</v>
          </cell>
          <cell r="E4153">
            <v>10530</v>
          </cell>
          <cell r="F4153">
            <v>9321</v>
          </cell>
          <cell r="G4153">
            <v>8918</v>
          </cell>
        </row>
        <row r="4154">
          <cell r="A4154" t="str">
            <v>17MOS12</v>
          </cell>
          <cell r="B4154" t="str">
            <v>MOS12</v>
          </cell>
          <cell r="C4154">
            <v>17</v>
          </cell>
          <cell r="D4154">
            <v>1.4</v>
          </cell>
          <cell r="E4154">
            <v>10530</v>
          </cell>
          <cell r="F4154">
            <v>9321</v>
          </cell>
          <cell r="G4154">
            <v>8918</v>
          </cell>
        </row>
        <row r="4155">
          <cell r="A4155" t="str">
            <v>18MOS12</v>
          </cell>
          <cell r="B4155" t="str">
            <v>MOS12</v>
          </cell>
          <cell r="C4155">
            <v>18</v>
          </cell>
          <cell r="D4155">
            <v>1.4</v>
          </cell>
          <cell r="E4155">
            <v>10530</v>
          </cell>
          <cell r="F4155">
            <v>9321</v>
          </cell>
          <cell r="G4155">
            <v>8918</v>
          </cell>
        </row>
        <row r="4156">
          <cell r="A4156" t="str">
            <v>19MOS12</v>
          </cell>
          <cell r="B4156" t="str">
            <v>MOS12</v>
          </cell>
          <cell r="C4156">
            <v>19</v>
          </cell>
          <cell r="D4156">
            <v>1.4</v>
          </cell>
          <cell r="E4156">
            <v>10530</v>
          </cell>
          <cell r="F4156">
            <v>9321</v>
          </cell>
          <cell r="G4156">
            <v>8918</v>
          </cell>
        </row>
        <row r="4157">
          <cell r="A4157" t="str">
            <v>20MOS12</v>
          </cell>
          <cell r="B4157" t="str">
            <v>MOS12</v>
          </cell>
          <cell r="C4157">
            <v>20</v>
          </cell>
          <cell r="D4157">
            <v>1.4</v>
          </cell>
          <cell r="E4157">
            <v>10530</v>
          </cell>
          <cell r="F4157">
            <v>9321</v>
          </cell>
          <cell r="G4157">
            <v>8918</v>
          </cell>
        </row>
        <row r="4158">
          <cell r="A4158" t="str">
            <v>21MOS12</v>
          </cell>
          <cell r="B4158" t="str">
            <v>MOS12</v>
          </cell>
          <cell r="C4158">
            <v>21</v>
          </cell>
          <cell r="D4158">
            <v>1.4</v>
          </cell>
          <cell r="E4158">
            <v>10530</v>
          </cell>
          <cell r="F4158">
            <v>9321</v>
          </cell>
          <cell r="G4158">
            <v>8918</v>
          </cell>
        </row>
        <row r="4159">
          <cell r="A4159" t="str">
            <v>22MOS12</v>
          </cell>
          <cell r="B4159" t="str">
            <v>MOS12</v>
          </cell>
          <cell r="C4159">
            <v>22</v>
          </cell>
          <cell r="D4159">
            <v>1.4</v>
          </cell>
          <cell r="E4159">
            <v>10530</v>
          </cell>
          <cell r="F4159">
            <v>9321</v>
          </cell>
          <cell r="G4159">
            <v>8918</v>
          </cell>
        </row>
        <row r="4160">
          <cell r="A4160" t="str">
            <v>23MOS12</v>
          </cell>
          <cell r="B4160" t="str">
            <v>MOS12</v>
          </cell>
          <cell r="C4160">
            <v>23</v>
          </cell>
          <cell r="D4160">
            <v>1.4</v>
          </cell>
          <cell r="E4160">
            <v>10530</v>
          </cell>
          <cell r="F4160">
            <v>9321</v>
          </cell>
          <cell r="G4160">
            <v>8918</v>
          </cell>
        </row>
        <row r="4161">
          <cell r="A4161" t="str">
            <v>24MOS12</v>
          </cell>
          <cell r="B4161" t="str">
            <v>MOS12</v>
          </cell>
          <cell r="C4161">
            <v>24</v>
          </cell>
          <cell r="D4161">
            <v>1.4</v>
          </cell>
          <cell r="E4161">
            <v>10530</v>
          </cell>
          <cell r="F4161">
            <v>9321</v>
          </cell>
          <cell r="G4161">
            <v>8918</v>
          </cell>
        </row>
        <row r="4162">
          <cell r="A4162" t="str">
            <v>25MOS12</v>
          </cell>
          <cell r="B4162" t="str">
            <v>MOS12</v>
          </cell>
          <cell r="C4162">
            <v>25</v>
          </cell>
          <cell r="D4162">
            <v>1.4</v>
          </cell>
          <cell r="E4162">
            <v>10530</v>
          </cell>
          <cell r="F4162">
            <v>9321</v>
          </cell>
          <cell r="G4162">
            <v>8918</v>
          </cell>
        </row>
        <row r="4163">
          <cell r="A4163" t="str">
            <v>26MOS12</v>
          </cell>
          <cell r="B4163" t="str">
            <v>MOS12</v>
          </cell>
          <cell r="C4163">
            <v>26</v>
          </cell>
          <cell r="D4163">
            <v>1.4</v>
          </cell>
          <cell r="E4163">
            <v>10530</v>
          </cell>
          <cell r="F4163">
            <v>9321</v>
          </cell>
          <cell r="G4163">
            <v>8918</v>
          </cell>
        </row>
        <row r="4164">
          <cell r="A4164" t="str">
            <v>27MOS12</v>
          </cell>
          <cell r="B4164" t="str">
            <v>MOS12</v>
          </cell>
          <cell r="C4164">
            <v>27</v>
          </cell>
          <cell r="D4164">
            <v>1.4</v>
          </cell>
          <cell r="E4164">
            <v>10530</v>
          </cell>
          <cell r="F4164">
            <v>9321</v>
          </cell>
          <cell r="G4164">
            <v>8918</v>
          </cell>
        </row>
        <row r="4165">
          <cell r="A4165" t="str">
            <v>28MOS12</v>
          </cell>
          <cell r="B4165" t="str">
            <v>MOS12</v>
          </cell>
          <cell r="C4165">
            <v>28</v>
          </cell>
          <cell r="D4165">
            <v>1.4</v>
          </cell>
          <cell r="E4165">
            <v>10530</v>
          </cell>
          <cell r="F4165">
            <v>9321</v>
          </cell>
          <cell r="G4165">
            <v>8918</v>
          </cell>
        </row>
        <row r="4166">
          <cell r="A4166" t="str">
            <v>29MOS12</v>
          </cell>
          <cell r="B4166" t="str">
            <v>MOS12</v>
          </cell>
          <cell r="C4166">
            <v>29</v>
          </cell>
          <cell r="D4166">
            <v>1.4</v>
          </cell>
          <cell r="E4166">
            <v>10530</v>
          </cell>
          <cell r="F4166">
            <v>9321</v>
          </cell>
          <cell r="G4166">
            <v>8918</v>
          </cell>
        </row>
        <row r="4167">
          <cell r="A4167" t="str">
            <v>30MOS12</v>
          </cell>
          <cell r="B4167" t="str">
            <v>MOS12</v>
          </cell>
          <cell r="C4167">
            <v>30</v>
          </cell>
          <cell r="D4167">
            <v>1.4</v>
          </cell>
          <cell r="E4167">
            <v>10530</v>
          </cell>
          <cell r="F4167">
            <v>9321</v>
          </cell>
          <cell r="G4167">
            <v>8918</v>
          </cell>
        </row>
        <row r="4168">
          <cell r="A4168" t="str">
            <v>31MOS12</v>
          </cell>
          <cell r="B4168" t="str">
            <v>MOS12</v>
          </cell>
          <cell r="C4168">
            <v>31</v>
          </cell>
          <cell r="D4168">
            <v>1.4</v>
          </cell>
          <cell r="E4168">
            <v>10530</v>
          </cell>
          <cell r="F4168">
            <v>9321</v>
          </cell>
          <cell r="G4168">
            <v>8918</v>
          </cell>
        </row>
        <row r="4169">
          <cell r="A4169" t="str">
            <v>32MOS12</v>
          </cell>
          <cell r="B4169" t="str">
            <v>MOS12</v>
          </cell>
          <cell r="C4169">
            <v>32</v>
          </cell>
          <cell r="D4169">
            <v>1.4</v>
          </cell>
          <cell r="E4169">
            <v>10530</v>
          </cell>
          <cell r="F4169">
            <v>9321</v>
          </cell>
          <cell r="G4169">
            <v>8918</v>
          </cell>
        </row>
        <row r="4170">
          <cell r="A4170" t="str">
            <v>33MOS12</v>
          </cell>
          <cell r="B4170" t="str">
            <v>MOS12</v>
          </cell>
          <cell r="C4170">
            <v>33</v>
          </cell>
          <cell r="D4170">
            <v>1.4</v>
          </cell>
          <cell r="E4170">
            <v>10530</v>
          </cell>
          <cell r="F4170">
            <v>9321</v>
          </cell>
          <cell r="G4170">
            <v>8918</v>
          </cell>
        </row>
        <row r="4171">
          <cell r="A4171" t="str">
            <v>34MOS12</v>
          </cell>
          <cell r="B4171" t="str">
            <v>MOS12</v>
          </cell>
          <cell r="C4171">
            <v>34</v>
          </cell>
          <cell r="D4171">
            <v>1.4</v>
          </cell>
          <cell r="E4171">
            <v>10530</v>
          </cell>
          <cell r="F4171">
            <v>9321</v>
          </cell>
          <cell r="G4171">
            <v>8918</v>
          </cell>
        </row>
        <row r="4172">
          <cell r="A4172" t="str">
            <v>35MOS12</v>
          </cell>
          <cell r="B4172" t="str">
            <v>MOS12</v>
          </cell>
          <cell r="C4172">
            <v>35</v>
          </cell>
          <cell r="D4172">
            <v>1.4</v>
          </cell>
          <cell r="E4172">
            <v>10530</v>
          </cell>
          <cell r="F4172">
            <v>9321</v>
          </cell>
          <cell r="G4172">
            <v>8918</v>
          </cell>
        </row>
        <row r="4173">
          <cell r="A4173" t="str">
            <v>36MOS12</v>
          </cell>
          <cell r="B4173" t="str">
            <v>MOS12</v>
          </cell>
          <cell r="C4173">
            <v>36</v>
          </cell>
          <cell r="D4173">
            <v>1.4</v>
          </cell>
          <cell r="E4173">
            <v>10530</v>
          </cell>
          <cell r="F4173">
            <v>9321</v>
          </cell>
          <cell r="G4173">
            <v>8918</v>
          </cell>
        </row>
        <row r="4174">
          <cell r="A4174" t="str">
            <v>37MOS12</v>
          </cell>
          <cell r="B4174" t="str">
            <v>MOS12</v>
          </cell>
          <cell r="C4174">
            <v>37</v>
          </cell>
          <cell r="D4174">
            <v>1.4</v>
          </cell>
          <cell r="E4174">
            <v>10530</v>
          </cell>
          <cell r="F4174">
            <v>9321</v>
          </cell>
          <cell r="G4174">
            <v>8918</v>
          </cell>
        </row>
        <row r="4175">
          <cell r="A4175" t="str">
            <v>38MOS12</v>
          </cell>
          <cell r="B4175" t="str">
            <v>MOS12</v>
          </cell>
          <cell r="C4175">
            <v>38</v>
          </cell>
          <cell r="D4175">
            <v>1.4</v>
          </cell>
          <cell r="E4175">
            <v>10530</v>
          </cell>
          <cell r="F4175">
            <v>9321</v>
          </cell>
          <cell r="G4175">
            <v>8918</v>
          </cell>
        </row>
        <row r="4176">
          <cell r="A4176" t="str">
            <v>39MOS12</v>
          </cell>
          <cell r="B4176" t="str">
            <v>MOS12</v>
          </cell>
          <cell r="C4176">
            <v>39</v>
          </cell>
          <cell r="D4176">
            <v>1.4</v>
          </cell>
          <cell r="E4176">
            <v>10530</v>
          </cell>
          <cell r="F4176">
            <v>9321</v>
          </cell>
          <cell r="G4176">
            <v>8918</v>
          </cell>
        </row>
        <row r="4177">
          <cell r="A4177" t="str">
            <v>40MOS12</v>
          </cell>
          <cell r="B4177" t="str">
            <v>MOS12</v>
          </cell>
          <cell r="C4177">
            <v>40</v>
          </cell>
          <cell r="D4177">
            <v>1.4</v>
          </cell>
          <cell r="E4177">
            <v>10530</v>
          </cell>
          <cell r="F4177">
            <v>9321</v>
          </cell>
          <cell r="G4177">
            <v>8918</v>
          </cell>
        </row>
        <row r="4178">
          <cell r="A4178" t="str">
            <v>10MOS13</v>
          </cell>
          <cell r="B4178" t="str">
            <v>MOS13</v>
          </cell>
          <cell r="C4178">
            <v>10</v>
          </cell>
          <cell r="D4178">
            <v>1.38</v>
          </cell>
          <cell r="E4178">
            <v>10530</v>
          </cell>
          <cell r="F4178">
            <v>9321</v>
          </cell>
          <cell r="G4178">
            <v>8918</v>
          </cell>
        </row>
        <row r="4179">
          <cell r="A4179" t="str">
            <v>11MOS13</v>
          </cell>
          <cell r="B4179" t="str">
            <v>MOS13</v>
          </cell>
          <cell r="C4179">
            <v>11</v>
          </cell>
          <cell r="D4179">
            <v>1.38</v>
          </cell>
          <cell r="E4179">
            <v>10530</v>
          </cell>
          <cell r="F4179">
            <v>9321</v>
          </cell>
          <cell r="G4179">
            <v>8918</v>
          </cell>
        </row>
        <row r="4180">
          <cell r="A4180" t="str">
            <v>12MOS13</v>
          </cell>
          <cell r="B4180" t="str">
            <v>MOS13</v>
          </cell>
          <cell r="C4180">
            <v>12</v>
          </cell>
          <cell r="D4180">
            <v>1.38</v>
          </cell>
          <cell r="E4180">
            <v>10530</v>
          </cell>
          <cell r="F4180">
            <v>9321</v>
          </cell>
          <cell r="G4180">
            <v>8918</v>
          </cell>
        </row>
        <row r="4181">
          <cell r="A4181" t="str">
            <v>13MOS13</v>
          </cell>
          <cell r="B4181" t="str">
            <v>MOS13</v>
          </cell>
          <cell r="C4181">
            <v>13</v>
          </cell>
          <cell r="D4181">
            <v>1.38</v>
          </cell>
          <cell r="E4181">
            <v>10530</v>
          </cell>
          <cell r="F4181">
            <v>9321</v>
          </cell>
          <cell r="G4181">
            <v>8918</v>
          </cell>
        </row>
        <row r="4182">
          <cell r="A4182" t="str">
            <v>14MOS13</v>
          </cell>
          <cell r="B4182" t="str">
            <v>MOS13</v>
          </cell>
          <cell r="C4182">
            <v>14</v>
          </cell>
          <cell r="D4182">
            <v>1.38</v>
          </cell>
          <cell r="E4182">
            <v>10530</v>
          </cell>
          <cell r="F4182">
            <v>9321</v>
          </cell>
          <cell r="G4182">
            <v>8918</v>
          </cell>
        </row>
        <row r="4183">
          <cell r="A4183" t="str">
            <v>15MOS13</v>
          </cell>
          <cell r="B4183" t="str">
            <v>MOS13</v>
          </cell>
          <cell r="C4183">
            <v>15</v>
          </cell>
          <cell r="D4183">
            <v>1.38</v>
          </cell>
          <cell r="E4183">
            <v>10530</v>
          </cell>
          <cell r="F4183">
            <v>9321</v>
          </cell>
          <cell r="G4183">
            <v>8918</v>
          </cell>
        </row>
        <row r="4184">
          <cell r="A4184" t="str">
            <v>16MOS13</v>
          </cell>
          <cell r="B4184" t="str">
            <v>MOS13</v>
          </cell>
          <cell r="C4184">
            <v>16</v>
          </cell>
          <cell r="D4184">
            <v>1.38</v>
          </cell>
          <cell r="E4184">
            <v>10530</v>
          </cell>
          <cell r="F4184">
            <v>9321</v>
          </cell>
          <cell r="G4184">
            <v>8918</v>
          </cell>
        </row>
        <row r="4185">
          <cell r="A4185" t="str">
            <v>17MOS13</v>
          </cell>
          <cell r="B4185" t="str">
            <v>MOS13</v>
          </cell>
          <cell r="C4185">
            <v>17</v>
          </cell>
          <cell r="D4185">
            <v>1.38</v>
          </cell>
          <cell r="E4185">
            <v>10530</v>
          </cell>
          <cell r="F4185">
            <v>9321</v>
          </cell>
          <cell r="G4185">
            <v>8918</v>
          </cell>
        </row>
        <row r="4186">
          <cell r="A4186" t="str">
            <v>18MOS13</v>
          </cell>
          <cell r="B4186" t="str">
            <v>MOS13</v>
          </cell>
          <cell r="C4186">
            <v>18</v>
          </cell>
          <cell r="D4186">
            <v>1.38</v>
          </cell>
          <cell r="E4186">
            <v>10530</v>
          </cell>
          <cell r="F4186">
            <v>9321</v>
          </cell>
          <cell r="G4186">
            <v>8918</v>
          </cell>
        </row>
        <row r="4187">
          <cell r="A4187" t="str">
            <v>19MOS13</v>
          </cell>
          <cell r="B4187" t="str">
            <v>MOS13</v>
          </cell>
          <cell r="C4187">
            <v>19</v>
          </cell>
          <cell r="D4187">
            <v>1.38</v>
          </cell>
          <cell r="E4187">
            <v>10530</v>
          </cell>
          <cell r="F4187">
            <v>9321</v>
          </cell>
          <cell r="G4187">
            <v>8918</v>
          </cell>
        </row>
        <row r="4188">
          <cell r="A4188" t="str">
            <v>20MOS13</v>
          </cell>
          <cell r="B4188" t="str">
            <v>MOS13</v>
          </cell>
          <cell r="C4188">
            <v>20</v>
          </cell>
          <cell r="D4188">
            <v>1.38</v>
          </cell>
          <cell r="E4188">
            <v>10530</v>
          </cell>
          <cell r="F4188">
            <v>9321</v>
          </cell>
          <cell r="G4188">
            <v>8918</v>
          </cell>
        </row>
        <row r="4189">
          <cell r="A4189" t="str">
            <v>21MOS13</v>
          </cell>
          <cell r="B4189" t="str">
            <v>MOS13</v>
          </cell>
          <cell r="C4189">
            <v>21</v>
          </cell>
          <cell r="D4189">
            <v>1.38</v>
          </cell>
          <cell r="E4189">
            <v>10530</v>
          </cell>
          <cell r="F4189">
            <v>9321</v>
          </cell>
          <cell r="G4189">
            <v>8918</v>
          </cell>
        </row>
        <row r="4190">
          <cell r="A4190" t="str">
            <v>22MOS13</v>
          </cell>
          <cell r="B4190" t="str">
            <v>MOS13</v>
          </cell>
          <cell r="C4190">
            <v>22</v>
          </cell>
          <cell r="D4190">
            <v>1.38</v>
          </cell>
          <cell r="E4190">
            <v>10530</v>
          </cell>
          <cell r="F4190">
            <v>9321</v>
          </cell>
          <cell r="G4190">
            <v>8918</v>
          </cell>
        </row>
        <row r="4191">
          <cell r="A4191" t="str">
            <v>23MOS13</v>
          </cell>
          <cell r="B4191" t="str">
            <v>MOS13</v>
          </cell>
          <cell r="C4191">
            <v>23</v>
          </cell>
          <cell r="D4191">
            <v>1.38</v>
          </cell>
          <cell r="E4191">
            <v>10530</v>
          </cell>
          <cell r="F4191">
            <v>9321</v>
          </cell>
          <cell r="G4191">
            <v>8918</v>
          </cell>
        </row>
        <row r="4192">
          <cell r="A4192" t="str">
            <v>24MOS13</v>
          </cell>
          <cell r="B4192" t="str">
            <v>MOS13</v>
          </cell>
          <cell r="C4192">
            <v>24</v>
          </cell>
          <cell r="D4192">
            <v>1.38</v>
          </cell>
          <cell r="E4192">
            <v>10530</v>
          </cell>
          <cell r="F4192">
            <v>9321</v>
          </cell>
          <cell r="G4192">
            <v>8918</v>
          </cell>
        </row>
        <row r="4193">
          <cell r="A4193" t="str">
            <v>25MOS13</v>
          </cell>
          <cell r="B4193" t="str">
            <v>MOS13</v>
          </cell>
          <cell r="C4193">
            <v>25</v>
          </cell>
          <cell r="D4193">
            <v>1.38</v>
          </cell>
          <cell r="E4193">
            <v>10530</v>
          </cell>
          <cell r="F4193">
            <v>9321</v>
          </cell>
          <cell r="G4193">
            <v>8918</v>
          </cell>
        </row>
        <row r="4194">
          <cell r="A4194" t="str">
            <v>26MOS13</v>
          </cell>
          <cell r="B4194" t="str">
            <v>MOS13</v>
          </cell>
          <cell r="C4194">
            <v>26</v>
          </cell>
          <cell r="D4194">
            <v>1.38</v>
          </cell>
          <cell r="E4194">
            <v>10530</v>
          </cell>
          <cell r="F4194">
            <v>9321</v>
          </cell>
          <cell r="G4194">
            <v>8918</v>
          </cell>
        </row>
        <row r="4195">
          <cell r="A4195" t="str">
            <v>27MOS13</v>
          </cell>
          <cell r="B4195" t="str">
            <v>MOS13</v>
          </cell>
          <cell r="C4195">
            <v>27</v>
          </cell>
          <cell r="D4195">
            <v>1.38</v>
          </cell>
          <cell r="E4195">
            <v>10530</v>
          </cell>
          <cell r="F4195">
            <v>9321</v>
          </cell>
          <cell r="G4195">
            <v>8918</v>
          </cell>
        </row>
        <row r="4196">
          <cell r="A4196" t="str">
            <v>28MOS13</v>
          </cell>
          <cell r="B4196" t="str">
            <v>MOS13</v>
          </cell>
          <cell r="C4196">
            <v>28</v>
          </cell>
          <cell r="D4196">
            <v>1.38</v>
          </cell>
          <cell r="E4196">
            <v>10530</v>
          </cell>
          <cell r="F4196">
            <v>9321</v>
          </cell>
          <cell r="G4196">
            <v>8918</v>
          </cell>
        </row>
        <row r="4197">
          <cell r="A4197" t="str">
            <v>29MOS13</v>
          </cell>
          <cell r="B4197" t="str">
            <v>MOS13</v>
          </cell>
          <cell r="C4197">
            <v>29</v>
          </cell>
          <cell r="D4197">
            <v>1.38</v>
          </cell>
          <cell r="E4197">
            <v>10530</v>
          </cell>
          <cell r="F4197">
            <v>9321</v>
          </cell>
          <cell r="G4197">
            <v>8918</v>
          </cell>
        </row>
        <row r="4198">
          <cell r="A4198" t="str">
            <v>30MOS13</v>
          </cell>
          <cell r="B4198" t="str">
            <v>MOS13</v>
          </cell>
          <cell r="C4198">
            <v>30</v>
          </cell>
          <cell r="D4198">
            <v>1.38</v>
          </cell>
          <cell r="E4198">
            <v>10530</v>
          </cell>
          <cell r="F4198">
            <v>9321</v>
          </cell>
          <cell r="G4198">
            <v>8918</v>
          </cell>
        </row>
        <row r="4199">
          <cell r="A4199" t="str">
            <v>31MOS13</v>
          </cell>
          <cell r="B4199" t="str">
            <v>MOS13</v>
          </cell>
          <cell r="C4199">
            <v>31</v>
          </cell>
          <cell r="D4199">
            <v>1.38</v>
          </cell>
          <cell r="E4199">
            <v>10530</v>
          </cell>
          <cell r="F4199">
            <v>9321</v>
          </cell>
          <cell r="G4199">
            <v>8918</v>
          </cell>
        </row>
        <row r="4200">
          <cell r="A4200" t="str">
            <v>32MOS13</v>
          </cell>
          <cell r="B4200" t="str">
            <v>MOS13</v>
          </cell>
          <cell r="C4200">
            <v>32</v>
          </cell>
          <cell r="D4200">
            <v>1.38</v>
          </cell>
          <cell r="E4200">
            <v>10530</v>
          </cell>
          <cell r="F4200">
            <v>9321</v>
          </cell>
          <cell r="G4200">
            <v>8918</v>
          </cell>
        </row>
        <row r="4201">
          <cell r="A4201" t="str">
            <v>33MOS13</v>
          </cell>
          <cell r="B4201" t="str">
            <v>MOS13</v>
          </cell>
          <cell r="C4201">
            <v>33</v>
          </cell>
          <cell r="D4201">
            <v>1.38</v>
          </cell>
          <cell r="E4201">
            <v>10530</v>
          </cell>
          <cell r="F4201">
            <v>9321</v>
          </cell>
          <cell r="G4201">
            <v>8918</v>
          </cell>
        </row>
        <row r="4202">
          <cell r="A4202" t="str">
            <v>34MOS13</v>
          </cell>
          <cell r="B4202" t="str">
            <v>MOS13</v>
          </cell>
          <cell r="C4202">
            <v>34</v>
          </cell>
          <cell r="D4202">
            <v>1.38</v>
          </cell>
          <cell r="E4202">
            <v>10530</v>
          </cell>
          <cell r="F4202">
            <v>9321</v>
          </cell>
          <cell r="G4202">
            <v>8918</v>
          </cell>
        </row>
        <row r="4203">
          <cell r="A4203" t="str">
            <v>35MOS13</v>
          </cell>
          <cell r="B4203" t="str">
            <v>MOS13</v>
          </cell>
          <cell r="C4203">
            <v>35</v>
          </cell>
          <cell r="D4203">
            <v>1.38</v>
          </cell>
          <cell r="E4203">
            <v>10530</v>
          </cell>
          <cell r="F4203">
            <v>9321</v>
          </cell>
          <cell r="G4203">
            <v>8918</v>
          </cell>
        </row>
        <row r="4204">
          <cell r="A4204" t="str">
            <v>36MOS13</v>
          </cell>
          <cell r="B4204" t="str">
            <v>MOS13</v>
          </cell>
          <cell r="C4204">
            <v>36</v>
          </cell>
          <cell r="D4204">
            <v>1.38</v>
          </cell>
          <cell r="E4204">
            <v>10530</v>
          </cell>
          <cell r="F4204">
            <v>9321</v>
          </cell>
          <cell r="G4204">
            <v>8918</v>
          </cell>
        </row>
        <row r="4205">
          <cell r="A4205" t="str">
            <v>37MOS13</v>
          </cell>
          <cell r="B4205" t="str">
            <v>MOS13</v>
          </cell>
          <cell r="C4205">
            <v>37</v>
          </cell>
          <cell r="D4205">
            <v>1.38</v>
          </cell>
          <cell r="E4205">
            <v>10530</v>
          </cell>
          <cell r="F4205">
            <v>9321</v>
          </cell>
          <cell r="G4205">
            <v>8918</v>
          </cell>
        </row>
        <row r="4206">
          <cell r="A4206" t="str">
            <v>38MOS13</v>
          </cell>
          <cell r="B4206" t="str">
            <v>MOS13</v>
          </cell>
          <cell r="C4206">
            <v>38</v>
          </cell>
          <cell r="D4206">
            <v>1.38</v>
          </cell>
          <cell r="E4206">
            <v>10530</v>
          </cell>
          <cell r="F4206">
            <v>9321</v>
          </cell>
          <cell r="G4206">
            <v>8918</v>
          </cell>
        </row>
        <row r="4207">
          <cell r="A4207" t="str">
            <v>39MOS13</v>
          </cell>
          <cell r="B4207" t="str">
            <v>MOS13</v>
          </cell>
          <cell r="C4207">
            <v>39</v>
          </cell>
          <cell r="D4207">
            <v>1.38</v>
          </cell>
          <cell r="E4207">
            <v>10530</v>
          </cell>
          <cell r="F4207">
            <v>9321</v>
          </cell>
          <cell r="G4207">
            <v>8918</v>
          </cell>
        </row>
        <row r="4208">
          <cell r="A4208" t="str">
            <v>40MOS13</v>
          </cell>
          <cell r="B4208" t="str">
            <v>MOS13</v>
          </cell>
          <cell r="C4208">
            <v>40</v>
          </cell>
          <cell r="D4208">
            <v>1.38</v>
          </cell>
          <cell r="E4208">
            <v>10530</v>
          </cell>
          <cell r="F4208">
            <v>9321</v>
          </cell>
          <cell r="G4208">
            <v>8918</v>
          </cell>
        </row>
        <row r="4209">
          <cell r="A4209" t="str">
            <v>10MOS14</v>
          </cell>
          <cell r="B4209" t="str">
            <v>MOS14</v>
          </cell>
          <cell r="C4209">
            <v>10</v>
          </cell>
          <cell r="D4209">
            <v>1.38</v>
          </cell>
          <cell r="E4209">
            <v>10530</v>
          </cell>
          <cell r="F4209">
            <v>9321</v>
          </cell>
          <cell r="G4209">
            <v>8918</v>
          </cell>
        </row>
        <row r="4210">
          <cell r="A4210" t="str">
            <v>11MOS14</v>
          </cell>
          <cell r="B4210" t="str">
            <v>MOS14</v>
          </cell>
          <cell r="C4210">
            <v>11</v>
          </cell>
          <cell r="D4210">
            <v>1.38</v>
          </cell>
          <cell r="E4210">
            <v>10530</v>
          </cell>
          <cell r="F4210">
            <v>9321</v>
          </cell>
          <cell r="G4210">
            <v>8918</v>
          </cell>
        </row>
        <row r="4211">
          <cell r="A4211" t="str">
            <v>12MOS14</v>
          </cell>
          <cell r="B4211" t="str">
            <v>MOS14</v>
          </cell>
          <cell r="C4211">
            <v>12</v>
          </cell>
          <cell r="D4211">
            <v>1.38</v>
          </cell>
          <cell r="E4211">
            <v>10530</v>
          </cell>
          <cell r="F4211">
            <v>9321</v>
          </cell>
          <cell r="G4211">
            <v>8918</v>
          </cell>
        </row>
        <row r="4212">
          <cell r="A4212" t="str">
            <v>13MOS14</v>
          </cell>
          <cell r="B4212" t="str">
            <v>MOS14</v>
          </cell>
          <cell r="C4212">
            <v>13</v>
          </cell>
          <cell r="D4212">
            <v>1.38</v>
          </cell>
          <cell r="E4212">
            <v>10530</v>
          </cell>
          <cell r="F4212">
            <v>9321</v>
          </cell>
          <cell r="G4212">
            <v>8918</v>
          </cell>
        </row>
        <row r="4213">
          <cell r="A4213" t="str">
            <v>14MOS14</v>
          </cell>
          <cell r="B4213" t="str">
            <v>MOS14</v>
          </cell>
          <cell r="C4213">
            <v>14</v>
          </cell>
          <cell r="D4213">
            <v>1.38</v>
          </cell>
          <cell r="E4213">
            <v>10530</v>
          </cell>
          <cell r="F4213">
            <v>9321</v>
          </cell>
          <cell r="G4213">
            <v>8918</v>
          </cell>
        </row>
        <row r="4214">
          <cell r="A4214" t="str">
            <v>15MOS14</v>
          </cell>
          <cell r="B4214" t="str">
            <v>MOS14</v>
          </cell>
          <cell r="C4214">
            <v>15</v>
          </cell>
          <cell r="D4214">
            <v>1.38</v>
          </cell>
          <cell r="E4214">
            <v>10530</v>
          </cell>
          <cell r="F4214">
            <v>9321</v>
          </cell>
          <cell r="G4214">
            <v>8918</v>
          </cell>
        </row>
        <row r="4215">
          <cell r="A4215" t="str">
            <v>16MOS14</v>
          </cell>
          <cell r="B4215" t="str">
            <v>MOS14</v>
          </cell>
          <cell r="C4215">
            <v>16</v>
          </cell>
          <cell r="D4215">
            <v>1.38</v>
          </cell>
          <cell r="E4215">
            <v>10530</v>
          </cell>
          <cell r="F4215">
            <v>9321</v>
          </cell>
          <cell r="G4215">
            <v>8918</v>
          </cell>
        </row>
        <row r="4216">
          <cell r="A4216" t="str">
            <v>17MOS14</v>
          </cell>
          <cell r="B4216" t="str">
            <v>MOS14</v>
          </cell>
          <cell r="C4216">
            <v>17</v>
          </cell>
          <cell r="D4216">
            <v>1.38</v>
          </cell>
          <cell r="E4216">
            <v>10530</v>
          </cell>
          <cell r="F4216">
            <v>9321</v>
          </cell>
          <cell r="G4216">
            <v>8918</v>
          </cell>
        </row>
        <row r="4217">
          <cell r="A4217" t="str">
            <v>18MOS14</v>
          </cell>
          <cell r="B4217" t="str">
            <v>MOS14</v>
          </cell>
          <cell r="C4217">
            <v>18</v>
          </cell>
          <cell r="D4217">
            <v>1.38</v>
          </cell>
          <cell r="E4217">
            <v>10530</v>
          </cell>
          <cell r="F4217">
            <v>9321</v>
          </cell>
          <cell r="G4217">
            <v>8918</v>
          </cell>
        </row>
        <row r="4218">
          <cell r="A4218" t="str">
            <v>19MOS14</v>
          </cell>
          <cell r="B4218" t="str">
            <v>MOS14</v>
          </cell>
          <cell r="C4218">
            <v>19</v>
          </cell>
          <cell r="D4218">
            <v>1.38</v>
          </cell>
          <cell r="E4218">
            <v>10530</v>
          </cell>
          <cell r="F4218">
            <v>9321</v>
          </cell>
          <cell r="G4218">
            <v>8918</v>
          </cell>
        </row>
        <row r="4219">
          <cell r="A4219" t="str">
            <v>20MOS14</v>
          </cell>
          <cell r="B4219" t="str">
            <v>MOS14</v>
          </cell>
          <cell r="C4219">
            <v>20</v>
          </cell>
          <cell r="D4219">
            <v>1.38</v>
          </cell>
          <cell r="E4219">
            <v>10530</v>
          </cell>
          <cell r="F4219">
            <v>9321</v>
          </cell>
          <cell r="G4219">
            <v>8918</v>
          </cell>
        </row>
        <row r="4220">
          <cell r="A4220" t="str">
            <v>21MOS14</v>
          </cell>
          <cell r="B4220" t="str">
            <v>MOS14</v>
          </cell>
          <cell r="C4220">
            <v>21</v>
          </cell>
          <cell r="D4220">
            <v>1.38</v>
          </cell>
          <cell r="E4220">
            <v>10530</v>
          </cell>
          <cell r="F4220">
            <v>9321</v>
          </cell>
          <cell r="G4220">
            <v>8918</v>
          </cell>
        </row>
        <row r="4221">
          <cell r="A4221" t="str">
            <v>22MOS14</v>
          </cell>
          <cell r="B4221" t="str">
            <v>MOS14</v>
          </cell>
          <cell r="C4221">
            <v>22</v>
          </cell>
          <cell r="D4221">
            <v>1.38</v>
          </cell>
          <cell r="E4221">
            <v>10530</v>
          </cell>
          <cell r="F4221">
            <v>9321</v>
          </cell>
          <cell r="G4221">
            <v>8918</v>
          </cell>
        </row>
        <row r="4222">
          <cell r="A4222" t="str">
            <v>23MOS14</v>
          </cell>
          <cell r="B4222" t="str">
            <v>MOS14</v>
          </cell>
          <cell r="C4222">
            <v>23</v>
          </cell>
          <cell r="D4222">
            <v>1.38</v>
          </cell>
          <cell r="E4222">
            <v>10530</v>
          </cell>
          <cell r="F4222">
            <v>9321</v>
          </cell>
          <cell r="G4222">
            <v>8918</v>
          </cell>
        </row>
        <row r="4223">
          <cell r="A4223" t="str">
            <v>24MOS14</v>
          </cell>
          <cell r="B4223" t="str">
            <v>MOS14</v>
          </cell>
          <cell r="C4223">
            <v>24</v>
          </cell>
          <cell r="D4223">
            <v>1.38</v>
          </cell>
          <cell r="E4223">
            <v>10530</v>
          </cell>
          <cell r="F4223">
            <v>9321</v>
          </cell>
          <cell r="G4223">
            <v>8918</v>
          </cell>
        </row>
        <row r="4224">
          <cell r="A4224" t="str">
            <v>25MOS14</v>
          </cell>
          <cell r="B4224" t="str">
            <v>MOS14</v>
          </cell>
          <cell r="C4224">
            <v>25</v>
          </cell>
          <cell r="D4224">
            <v>1.38</v>
          </cell>
          <cell r="E4224">
            <v>10530</v>
          </cell>
          <cell r="F4224">
            <v>9321</v>
          </cell>
          <cell r="G4224">
            <v>8918</v>
          </cell>
        </row>
        <row r="4225">
          <cell r="A4225" t="str">
            <v>26MOS14</v>
          </cell>
          <cell r="B4225" t="str">
            <v>MOS14</v>
          </cell>
          <cell r="C4225">
            <v>26</v>
          </cell>
          <cell r="D4225">
            <v>1.38</v>
          </cell>
          <cell r="E4225">
            <v>10530</v>
          </cell>
          <cell r="F4225">
            <v>9321</v>
          </cell>
          <cell r="G4225">
            <v>8918</v>
          </cell>
        </row>
        <row r="4226">
          <cell r="A4226" t="str">
            <v>27MOS14</v>
          </cell>
          <cell r="B4226" t="str">
            <v>MOS14</v>
          </cell>
          <cell r="C4226">
            <v>27</v>
          </cell>
          <cell r="D4226">
            <v>1.38</v>
          </cell>
          <cell r="E4226">
            <v>10530</v>
          </cell>
          <cell r="F4226">
            <v>9321</v>
          </cell>
          <cell r="G4226">
            <v>8918</v>
          </cell>
        </row>
        <row r="4227">
          <cell r="A4227" t="str">
            <v>28MOS14</v>
          </cell>
          <cell r="B4227" t="str">
            <v>MOS14</v>
          </cell>
          <cell r="C4227">
            <v>28</v>
          </cell>
          <cell r="D4227">
            <v>1.38</v>
          </cell>
          <cell r="E4227">
            <v>10530</v>
          </cell>
          <cell r="F4227">
            <v>9321</v>
          </cell>
          <cell r="G4227">
            <v>8918</v>
          </cell>
        </row>
        <row r="4228">
          <cell r="A4228" t="str">
            <v>29MOS14</v>
          </cell>
          <cell r="B4228" t="str">
            <v>MOS14</v>
          </cell>
          <cell r="C4228">
            <v>29</v>
          </cell>
          <cell r="D4228">
            <v>1.38</v>
          </cell>
          <cell r="E4228">
            <v>10530</v>
          </cell>
          <cell r="F4228">
            <v>9321</v>
          </cell>
          <cell r="G4228">
            <v>8918</v>
          </cell>
        </row>
        <row r="4229">
          <cell r="A4229" t="str">
            <v>30MOS14</v>
          </cell>
          <cell r="B4229" t="str">
            <v>MOS14</v>
          </cell>
          <cell r="C4229">
            <v>30</v>
          </cell>
          <cell r="D4229">
            <v>1.38</v>
          </cell>
          <cell r="E4229">
            <v>10530</v>
          </cell>
          <cell r="F4229">
            <v>9321</v>
          </cell>
          <cell r="G4229">
            <v>8918</v>
          </cell>
        </row>
        <row r="4230">
          <cell r="A4230" t="str">
            <v>31MOS14</v>
          </cell>
          <cell r="B4230" t="str">
            <v>MOS14</v>
          </cell>
          <cell r="C4230">
            <v>31</v>
          </cell>
          <cell r="D4230">
            <v>1.38</v>
          </cell>
          <cell r="E4230">
            <v>10530</v>
          </cell>
          <cell r="F4230">
            <v>9321</v>
          </cell>
          <cell r="G4230">
            <v>8918</v>
          </cell>
        </row>
        <row r="4231">
          <cell r="A4231" t="str">
            <v>32MOS14</v>
          </cell>
          <cell r="B4231" t="str">
            <v>MOS14</v>
          </cell>
          <cell r="C4231">
            <v>32</v>
          </cell>
          <cell r="D4231">
            <v>1.38</v>
          </cell>
          <cell r="E4231">
            <v>10530</v>
          </cell>
          <cell r="F4231">
            <v>9321</v>
          </cell>
          <cell r="G4231">
            <v>8918</v>
          </cell>
        </row>
        <row r="4232">
          <cell r="A4232" t="str">
            <v>33MOS14</v>
          </cell>
          <cell r="B4232" t="str">
            <v>MOS14</v>
          </cell>
          <cell r="C4232">
            <v>33</v>
          </cell>
          <cell r="D4232">
            <v>1.38</v>
          </cell>
          <cell r="E4232">
            <v>10530</v>
          </cell>
          <cell r="F4232">
            <v>9321</v>
          </cell>
          <cell r="G4232">
            <v>8918</v>
          </cell>
        </row>
        <row r="4233">
          <cell r="A4233" t="str">
            <v>34MOS14</v>
          </cell>
          <cell r="B4233" t="str">
            <v>MOS14</v>
          </cell>
          <cell r="C4233">
            <v>34</v>
          </cell>
          <cell r="D4233">
            <v>1.38</v>
          </cell>
          <cell r="E4233">
            <v>10530</v>
          </cell>
          <cell r="F4233">
            <v>9321</v>
          </cell>
          <cell r="G4233">
            <v>8918</v>
          </cell>
        </row>
        <row r="4234">
          <cell r="A4234" t="str">
            <v>35MOS14</v>
          </cell>
          <cell r="B4234" t="str">
            <v>MOS14</v>
          </cell>
          <cell r="C4234">
            <v>35</v>
          </cell>
          <cell r="D4234">
            <v>1.38</v>
          </cell>
          <cell r="E4234">
            <v>10530</v>
          </cell>
          <cell r="F4234">
            <v>9321</v>
          </cell>
          <cell r="G4234">
            <v>8918</v>
          </cell>
        </row>
        <row r="4235">
          <cell r="A4235" t="str">
            <v>36MOS14</v>
          </cell>
          <cell r="B4235" t="str">
            <v>MOS14</v>
          </cell>
          <cell r="C4235">
            <v>36</v>
          </cell>
          <cell r="D4235">
            <v>1.38</v>
          </cell>
          <cell r="E4235">
            <v>10530</v>
          </cell>
          <cell r="F4235">
            <v>9321</v>
          </cell>
          <cell r="G4235">
            <v>8918</v>
          </cell>
        </row>
        <row r="4236">
          <cell r="A4236" t="str">
            <v>37MOS14</v>
          </cell>
          <cell r="B4236" t="str">
            <v>MOS14</v>
          </cell>
          <cell r="C4236">
            <v>37</v>
          </cell>
          <cell r="D4236">
            <v>1.38</v>
          </cell>
          <cell r="E4236">
            <v>10530</v>
          </cell>
          <cell r="F4236">
            <v>9321</v>
          </cell>
          <cell r="G4236">
            <v>8918</v>
          </cell>
        </row>
        <row r="4237">
          <cell r="A4237" t="str">
            <v>38MOS14</v>
          </cell>
          <cell r="B4237" t="str">
            <v>MOS14</v>
          </cell>
          <cell r="C4237">
            <v>38</v>
          </cell>
          <cell r="D4237">
            <v>1.38</v>
          </cell>
          <cell r="E4237">
            <v>10530</v>
          </cell>
          <cell r="F4237">
            <v>9321</v>
          </cell>
          <cell r="G4237">
            <v>8918</v>
          </cell>
        </row>
        <row r="4238">
          <cell r="A4238" t="str">
            <v>39MOS14</v>
          </cell>
          <cell r="B4238" t="str">
            <v>MOS14</v>
          </cell>
          <cell r="C4238">
            <v>39</v>
          </cell>
          <cell r="D4238">
            <v>1.38</v>
          </cell>
          <cell r="E4238">
            <v>10530</v>
          </cell>
          <cell r="F4238">
            <v>9321</v>
          </cell>
          <cell r="G4238">
            <v>8918</v>
          </cell>
        </row>
        <row r="4239">
          <cell r="A4239" t="str">
            <v>40MOS14</v>
          </cell>
          <cell r="B4239" t="str">
            <v>MOS14</v>
          </cell>
          <cell r="C4239">
            <v>40</v>
          </cell>
          <cell r="D4239">
            <v>1.38</v>
          </cell>
          <cell r="E4239">
            <v>10530</v>
          </cell>
          <cell r="F4239">
            <v>9321</v>
          </cell>
          <cell r="G4239">
            <v>8918</v>
          </cell>
        </row>
        <row r="4240">
          <cell r="A4240" t="str">
            <v>10MOS15</v>
          </cell>
          <cell r="B4240" t="str">
            <v>MOS15</v>
          </cell>
          <cell r="C4240">
            <v>10</v>
          </cell>
          <cell r="D4240">
            <v>1.43</v>
          </cell>
          <cell r="E4240">
            <v>10530</v>
          </cell>
          <cell r="F4240">
            <v>9321</v>
          </cell>
          <cell r="G4240">
            <v>8918</v>
          </cell>
        </row>
        <row r="4241">
          <cell r="A4241" t="str">
            <v>11MOS15</v>
          </cell>
          <cell r="B4241" t="str">
            <v>MOS15</v>
          </cell>
          <cell r="C4241">
            <v>11</v>
          </cell>
          <cell r="D4241">
            <v>1.43</v>
          </cell>
          <cell r="E4241">
            <v>10530</v>
          </cell>
          <cell r="F4241">
            <v>9321</v>
          </cell>
          <cell r="G4241">
            <v>8918</v>
          </cell>
        </row>
        <row r="4242">
          <cell r="A4242" t="str">
            <v>12MOS15</v>
          </cell>
          <cell r="B4242" t="str">
            <v>MOS15</v>
          </cell>
          <cell r="C4242">
            <v>12</v>
          </cell>
          <cell r="D4242">
            <v>1.43</v>
          </cell>
          <cell r="E4242">
            <v>10530</v>
          </cell>
          <cell r="F4242">
            <v>9321</v>
          </cell>
          <cell r="G4242">
            <v>8918</v>
          </cell>
        </row>
        <row r="4243">
          <cell r="A4243" t="str">
            <v>13MOS15</v>
          </cell>
          <cell r="B4243" t="str">
            <v>MOS15</v>
          </cell>
          <cell r="C4243">
            <v>13</v>
          </cell>
          <cell r="D4243">
            <v>1.43</v>
          </cell>
          <cell r="E4243">
            <v>10530</v>
          </cell>
          <cell r="F4243">
            <v>9321</v>
          </cell>
          <cell r="G4243">
            <v>8918</v>
          </cell>
        </row>
        <row r="4244">
          <cell r="A4244" t="str">
            <v>14MOS15</v>
          </cell>
          <cell r="B4244" t="str">
            <v>MOS15</v>
          </cell>
          <cell r="C4244">
            <v>14</v>
          </cell>
          <cell r="D4244">
            <v>1.43</v>
          </cell>
          <cell r="E4244">
            <v>10530</v>
          </cell>
          <cell r="F4244">
            <v>9321</v>
          </cell>
          <cell r="G4244">
            <v>8918</v>
          </cell>
        </row>
        <row r="4245">
          <cell r="A4245" t="str">
            <v>15MOS15</v>
          </cell>
          <cell r="B4245" t="str">
            <v>MOS15</v>
          </cell>
          <cell r="C4245">
            <v>15</v>
          </cell>
          <cell r="D4245">
            <v>1.43</v>
          </cell>
          <cell r="E4245">
            <v>10530</v>
          </cell>
          <cell r="F4245">
            <v>9321</v>
          </cell>
          <cell r="G4245">
            <v>8918</v>
          </cell>
        </row>
        <row r="4246">
          <cell r="A4246" t="str">
            <v>16MOS15</v>
          </cell>
          <cell r="B4246" t="str">
            <v>MOS15</v>
          </cell>
          <cell r="C4246">
            <v>16</v>
          </cell>
          <cell r="D4246">
            <v>1.43</v>
          </cell>
          <cell r="E4246">
            <v>10530</v>
          </cell>
          <cell r="F4246">
            <v>9321</v>
          </cell>
          <cell r="G4246">
            <v>8918</v>
          </cell>
        </row>
        <row r="4247">
          <cell r="A4247" t="str">
            <v>17MOS15</v>
          </cell>
          <cell r="B4247" t="str">
            <v>MOS15</v>
          </cell>
          <cell r="C4247">
            <v>17</v>
          </cell>
          <cell r="D4247">
            <v>1.43</v>
          </cell>
          <cell r="E4247">
            <v>10530</v>
          </cell>
          <cell r="F4247">
            <v>9321</v>
          </cell>
          <cell r="G4247">
            <v>8918</v>
          </cell>
        </row>
        <row r="4248">
          <cell r="A4248" t="str">
            <v>18MOS15</v>
          </cell>
          <cell r="B4248" t="str">
            <v>MOS15</v>
          </cell>
          <cell r="C4248">
            <v>18</v>
          </cell>
          <cell r="D4248">
            <v>1.43</v>
          </cell>
          <cell r="E4248">
            <v>10530</v>
          </cell>
          <cell r="F4248">
            <v>9321</v>
          </cell>
          <cell r="G4248">
            <v>8918</v>
          </cell>
        </row>
        <row r="4249">
          <cell r="A4249" t="str">
            <v>19MOS15</v>
          </cell>
          <cell r="B4249" t="str">
            <v>MOS15</v>
          </cell>
          <cell r="C4249">
            <v>19</v>
          </cell>
          <cell r="D4249">
            <v>1.43</v>
          </cell>
          <cell r="E4249">
            <v>10530</v>
          </cell>
          <cell r="F4249">
            <v>9321</v>
          </cell>
          <cell r="G4249">
            <v>8918</v>
          </cell>
        </row>
        <row r="4250">
          <cell r="A4250" t="str">
            <v>20MOS15</v>
          </cell>
          <cell r="B4250" t="str">
            <v>MOS15</v>
          </cell>
          <cell r="C4250">
            <v>20</v>
          </cell>
          <cell r="D4250">
            <v>1.43</v>
          </cell>
          <cell r="E4250">
            <v>10530</v>
          </cell>
          <cell r="F4250">
            <v>9321</v>
          </cell>
          <cell r="G4250">
            <v>8918</v>
          </cell>
        </row>
        <row r="4251">
          <cell r="A4251" t="str">
            <v>21MOS15</v>
          </cell>
          <cell r="B4251" t="str">
            <v>MOS15</v>
          </cell>
          <cell r="C4251">
            <v>21</v>
          </cell>
          <cell r="D4251">
            <v>1.43</v>
          </cell>
          <cell r="E4251">
            <v>10530</v>
          </cell>
          <cell r="F4251">
            <v>9321</v>
          </cell>
          <cell r="G4251">
            <v>8918</v>
          </cell>
        </row>
        <row r="4252">
          <cell r="A4252" t="str">
            <v>22MOS15</v>
          </cell>
          <cell r="B4252" t="str">
            <v>MOS15</v>
          </cell>
          <cell r="C4252">
            <v>22</v>
          </cell>
          <cell r="D4252">
            <v>1.43</v>
          </cell>
          <cell r="E4252">
            <v>10530</v>
          </cell>
          <cell r="F4252">
            <v>9321</v>
          </cell>
          <cell r="G4252">
            <v>8918</v>
          </cell>
        </row>
        <row r="4253">
          <cell r="A4253" t="str">
            <v>23MOS15</v>
          </cell>
          <cell r="B4253" t="str">
            <v>MOS15</v>
          </cell>
          <cell r="C4253">
            <v>23</v>
          </cell>
          <cell r="D4253">
            <v>1.43</v>
          </cell>
          <cell r="E4253">
            <v>10530</v>
          </cell>
          <cell r="F4253">
            <v>9321</v>
          </cell>
          <cell r="G4253">
            <v>8918</v>
          </cell>
        </row>
        <row r="4254">
          <cell r="A4254" t="str">
            <v>24MOS15</v>
          </cell>
          <cell r="B4254" t="str">
            <v>MOS15</v>
          </cell>
          <cell r="C4254">
            <v>24</v>
          </cell>
          <cell r="D4254">
            <v>1.43</v>
          </cell>
          <cell r="E4254">
            <v>10530</v>
          </cell>
          <cell r="F4254">
            <v>9321</v>
          </cell>
          <cell r="G4254">
            <v>8918</v>
          </cell>
        </row>
        <row r="4255">
          <cell r="A4255" t="str">
            <v>25MOS15</v>
          </cell>
          <cell r="B4255" t="str">
            <v>MOS15</v>
          </cell>
          <cell r="C4255">
            <v>25</v>
          </cell>
          <cell r="D4255">
            <v>1.43</v>
          </cell>
          <cell r="E4255">
            <v>10530</v>
          </cell>
          <cell r="F4255">
            <v>9321</v>
          </cell>
          <cell r="G4255">
            <v>8918</v>
          </cell>
        </row>
        <row r="4256">
          <cell r="A4256" t="str">
            <v>26MOS15</v>
          </cell>
          <cell r="B4256" t="str">
            <v>MOS15</v>
          </cell>
          <cell r="C4256">
            <v>26</v>
          </cell>
          <cell r="D4256">
            <v>1.43</v>
          </cell>
          <cell r="E4256">
            <v>10530</v>
          </cell>
          <cell r="F4256">
            <v>9321</v>
          </cell>
          <cell r="G4256">
            <v>8918</v>
          </cell>
        </row>
        <row r="4257">
          <cell r="A4257" t="str">
            <v>27MOS15</v>
          </cell>
          <cell r="B4257" t="str">
            <v>MOS15</v>
          </cell>
          <cell r="C4257">
            <v>27</v>
          </cell>
          <cell r="D4257">
            <v>1.43</v>
          </cell>
          <cell r="E4257">
            <v>10530</v>
          </cell>
          <cell r="F4257">
            <v>9321</v>
          </cell>
          <cell r="G4257">
            <v>8918</v>
          </cell>
        </row>
        <row r="4258">
          <cell r="A4258" t="str">
            <v>28MOS15</v>
          </cell>
          <cell r="B4258" t="str">
            <v>MOS15</v>
          </cell>
          <cell r="C4258">
            <v>28</v>
          </cell>
          <cell r="D4258">
            <v>1.43</v>
          </cell>
          <cell r="E4258">
            <v>10530</v>
          </cell>
          <cell r="F4258">
            <v>9321</v>
          </cell>
          <cell r="G4258">
            <v>8918</v>
          </cell>
        </row>
        <row r="4259">
          <cell r="A4259" t="str">
            <v>29MOS15</v>
          </cell>
          <cell r="B4259" t="str">
            <v>MOS15</v>
          </cell>
          <cell r="C4259">
            <v>29</v>
          </cell>
          <cell r="D4259">
            <v>1.43</v>
          </cell>
          <cell r="E4259">
            <v>10530</v>
          </cell>
          <cell r="F4259">
            <v>9321</v>
          </cell>
          <cell r="G4259">
            <v>8918</v>
          </cell>
        </row>
        <row r="4260">
          <cell r="A4260" t="str">
            <v>30MOS15</v>
          </cell>
          <cell r="B4260" t="str">
            <v>MOS15</v>
          </cell>
          <cell r="C4260">
            <v>30</v>
          </cell>
          <cell r="D4260">
            <v>1.43</v>
          </cell>
          <cell r="E4260">
            <v>10530</v>
          </cell>
          <cell r="F4260">
            <v>9321</v>
          </cell>
          <cell r="G4260">
            <v>8918</v>
          </cell>
        </row>
        <row r="4261">
          <cell r="A4261" t="str">
            <v>31MOS15</v>
          </cell>
          <cell r="B4261" t="str">
            <v>MOS15</v>
          </cell>
          <cell r="C4261">
            <v>31</v>
          </cell>
          <cell r="D4261">
            <v>1.43</v>
          </cell>
          <cell r="E4261">
            <v>10530</v>
          </cell>
          <cell r="F4261">
            <v>9321</v>
          </cell>
          <cell r="G4261">
            <v>8918</v>
          </cell>
        </row>
        <row r="4262">
          <cell r="A4262" t="str">
            <v>32MOS15</v>
          </cell>
          <cell r="B4262" t="str">
            <v>MOS15</v>
          </cell>
          <cell r="C4262">
            <v>32</v>
          </cell>
          <cell r="D4262">
            <v>1.43</v>
          </cell>
          <cell r="E4262">
            <v>10530</v>
          </cell>
          <cell r="F4262">
            <v>9321</v>
          </cell>
          <cell r="G4262">
            <v>8918</v>
          </cell>
        </row>
        <row r="4263">
          <cell r="A4263" t="str">
            <v>33MOS15</v>
          </cell>
          <cell r="B4263" t="str">
            <v>MOS15</v>
          </cell>
          <cell r="C4263">
            <v>33</v>
          </cell>
          <cell r="D4263">
            <v>1.43</v>
          </cell>
          <cell r="E4263">
            <v>10530</v>
          </cell>
          <cell r="F4263">
            <v>9321</v>
          </cell>
          <cell r="G4263">
            <v>8918</v>
          </cell>
        </row>
        <row r="4264">
          <cell r="A4264" t="str">
            <v>34MOS15</v>
          </cell>
          <cell r="B4264" t="str">
            <v>MOS15</v>
          </cell>
          <cell r="C4264">
            <v>34</v>
          </cell>
          <cell r="D4264">
            <v>1.43</v>
          </cell>
          <cell r="E4264">
            <v>10530</v>
          </cell>
          <cell r="F4264">
            <v>9321</v>
          </cell>
          <cell r="G4264">
            <v>8918</v>
          </cell>
        </row>
        <row r="4265">
          <cell r="A4265" t="str">
            <v>35MOS15</v>
          </cell>
          <cell r="B4265" t="str">
            <v>MOS15</v>
          </cell>
          <cell r="C4265">
            <v>35</v>
          </cell>
          <cell r="D4265">
            <v>1.43</v>
          </cell>
          <cell r="E4265">
            <v>10530</v>
          </cell>
          <cell r="F4265">
            <v>9321</v>
          </cell>
          <cell r="G4265">
            <v>8918</v>
          </cell>
        </row>
        <row r="4266">
          <cell r="A4266" t="str">
            <v>36MOS15</v>
          </cell>
          <cell r="B4266" t="str">
            <v>MOS15</v>
          </cell>
          <cell r="C4266">
            <v>36</v>
          </cell>
          <cell r="D4266">
            <v>1.43</v>
          </cell>
          <cell r="E4266">
            <v>10530</v>
          </cell>
          <cell r="F4266">
            <v>9321</v>
          </cell>
          <cell r="G4266">
            <v>8918</v>
          </cell>
        </row>
        <row r="4267">
          <cell r="A4267" t="str">
            <v>37MOS15</v>
          </cell>
          <cell r="B4267" t="str">
            <v>MOS15</v>
          </cell>
          <cell r="C4267">
            <v>37</v>
          </cell>
          <cell r="D4267">
            <v>1.43</v>
          </cell>
          <cell r="E4267">
            <v>10530</v>
          </cell>
          <cell r="F4267">
            <v>9321</v>
          </cell>
          <cell r="G4267">
            <v>8918</v>
          </cell>
        </row>
        <row r="4268">
          <cell r="A4268" t="str">
            <v>38MOS15</v>
          </cell>
          <cell r="B4268" t="str">
            <v>MOS15</v>
          </cell>
          <cell r="C4268">
            <v>38</v>
          </cell>
          <cell r="D4268">
            <v>1.43</v>
          </cell>
          <cell r="E4268">
            <v>10530</v>
          </cell>
          <cell r="F4268">
            <v>9321</v>
          </cell>
          <cell r="G4268">
            <v>8918</v>
          </cell>
        </row>
        <row r="4269">
          <cell r="A4269" t="str">
            <v>39MOS15</v>
          </cell>
          <cell r="B4269" t="str">
            <v>MOS15</v>
          </cell>
          <cell r="C4269">
            <v>39</v>
          </cell>
          <cell r="D4269">
            <v>1.43</v>
          </cell>
          <cell r="E4269">
            <v>10530</v>
          </cell>
          <cell r="F4269">
            <v>9321</v>
          </cell>
          <cell r="G4269">
            <v>8918</v>
          </cell>
        </row>
        <row r="4270">
          <cell r="A4270" t="str">
            <v>40MOS15</v>
          </cell>
          <cell r="B4270" t="str">
            <v>MOS15</v>
          </cell>
          <cell r="C4270">
            <v>40</v>
          </cell>
          <cell r="D4270">
            <v>1.43</v>
          </cell>
          <cell r="E4270">
            <v>10530</v>
          </cell>
          <cell r="F4270">
            <v>9321</v>
          </cell>
          <cell r="G4270">
            <v>8918</v>
          </cell>
        </row>
        <row r="4271">
          <cell r="A4271" t="str">
            <v>10MOS16</v>
          </cell>
          <cell r="B4271" t="str">
            <v>MOS16</v>
          </cell>
          <cell r="C4271">
            <v>10</v>
          </cell>
          <cell r="D4271">
            <v>1.43</v>
          </cell>
          <cell r="E4271">
            <v>10530</v>
          </cell>
          <cell r="F4271">
            <v>9321</v>
          </cell>
          <cell r="G4271">
            <v>8918</v>
          </cell>
        </row>
        <row r="4272">
          <cell r="A4272" t="str">
            <v>11MOS16</v>
          </cell>
          <cell r="B4272" t="str">
            <v>MOS16</v>
          </cell>
          <cell r="C4272">
            <v>11</v>
          </cell>
          <cell r="D4272">
            <v>1.43</v>
          </cell>
          <cell r="E4272">
            <v>10530</v>
          </cell>
          <cell r="F4272">
            <v>9321</v>
          </cell>
          <cell r="G4272">
            <v>8918</v>
          </cell>
        </row>
        <row r="4273">
          <cell r="A4273" t="str">
            <v>12MOS16</v>
          </cell>
          <cell r="B4273" t="str">
            <v>MOS16</v>
          </cell>
          <cell r="C4273">
            <v>12</v>
          </cell>
          <cell r="D4273">
            <v>1.43</v>
          </cell>
          <cell r="E4273">
            <v>10530</v>
          </cell>
          <cell r="F4273">
            <v>9321</v>
          </cell>
          <cell r="G4273">
            <v>8918</v>
          </cell>
        </row>
        <row r="4274">
          <cell r="A4274" t="str">
            <v>13MOS16</v>
          </cell>
          <cell r="B4274" t="str">
            <v>MOS16</v>
          </cell>
          <cell r="C4274">
            <v>13</v>
          </cell>
          <cell r="D4274">
            <v>1.43</v>
          </cell>
          <cell r="E4274">
            <v>10530</v>
          </cell>
          <cell r="F4274">
            <v>9321</v>
          </cell>
          <cell r="G4274">
            <v>8918</v>
          </cell>
        </row>
        <row r="4275">
          <cell r="A4275" t="str">
            <v>14MOS16</v>
          </cell>
          <cell r="B4275" t="str">
            <v>MOS16</v>
          </cell>
          <cell r="C4275">
            <v>14</v>
          </cell>
          <cell r="D4275">
            <v>1.43</v>
          </cell>
          <cell r="E4275">
            <v>10530</v>
          </cell>
          <cell r="F4275">
            <v>9321</v>
          </cell>
          <cell r="G4275">
            <v>8918</v>
          </cell>
        </row>
        <row r="4276">
          <cell r="A4276" t="str">
            <v>15MOS16</v>
          </cell>
          <cell r="B4276" t="str">
            <v>MOS16</v>
          </cell>
          <cell r="C4276">
            <v>15</v>
          </cell>
          <cell r="D4276">
            <v>1.43</v>
          </cell>
          <cell r="E4276">
            <v>10530</v>
          </cell>
          <cell r="F4276">
            <v>9321</v>
          </cell>
          <cell r="G4276">
            <v>8918</v>
          </cell>
        </row>
        <row r="4277">
          <cell r="A4277" t="str">
            <v>16MOS16</v>
          </cell>
          <cell r="B4277" t="str">
            <v>MOS16</v>
          </cell>
          <cell r="C4277">
            <v>16</v>
          </cell>
          <cell r="D4277">
            <v>1.43</v>
          </cell>
          <cell r="E4277">
            <v>10530</v>
          </cell>
          <cell r="F4277">
            <v>9321</v>
          </cell>
          <cell r="G4277">
            <v>8918</v>
          </cell>
        </row>
        <row r="4278">
          <cell r="A4278" t="str">
            <v>17MOS16</v>
          </cell>
          <cell r="B4278" t="str">
            <v>MOS16</v>
          </cell>
          <cell r="C4278">
            <v>17</v>
          </cell>
          <cell r="D4278">
            <v>1.43</v>
          </cell>
          <cell r="E4278">
            <v>10530</v>
          </cell>
          <cell r="F4278">
            <v>9321</v>
          </cell>
          <cell r="G4278">
            <v>8918</v>
          </cell>
        </row>
        <row r="4279">
          <cell r="A4279" t="str">
            <v>18MOS16</v>
          </cell>
          <cell r="B4279" t="str">
            <v>MOS16</v>
          </cell>
          <cell r="C4279">
            <v>18</v>
          </cell>
          <cell r="D4279">
            <v>1.43</v>
          </cell>
          <cell r="E4279">
            <v>10530</v>
          </cell>
          <cell r="F4279">
            <v>9321</v>
          </cell>
          <cell r="G4279">
            <v>8918</v>
          </cell>
        </row>
        <row r="4280">
          <cell r="A4280" t="str">
            <v>19MOS16</v>
          </cell>
          <cell r="B4280" t="str">
            <v>MOS16</v>
          </cell>
          <cell r="C4280">
            <v>19</v>
          </cell>
          <cell r="D4280">
            <v>1.43</v>
          </cell>
          <cell r="E4280">
            <v>10530</v>
          </cell>
          <cell r="F4280">
            <v>9321</v>
          </cell>
          <cell r="G4280">
            <v>8918</v>
          </cell>
        </row>
        <row r="4281">
          <cell r="A4281" t="str">
            <v>20MOS16</v>
          </cell>
          <cell r="B4281" t="str">
            <v>MOS16</v>
          </cell>
          <cell r="C4281">
            <v>20</v>
          </cell>
          <cell r="D4281">
            <v>1.43</v>
          </cell>
          <cell r="E4281">
            <v>10530</v>
          </cell>
          <cell r="F4281">
            <v>9321</v>
          </cell>
          <cell r="G4281">
            <v>8918</v>
          </cell>
        </row>
        <row r="4282">
          <cell r="A4282" t="str">
            <v>21MOS16</v>
          </cell>
          <cell r="B4282" t="str">
            <v>MOS16</v>
          </cell>
          <cell r="C4282">
            <v>21</v>
          </cell>
          <cell r="D4282">
            <v>1.43</v>
          </cell>
          <cell r="E4282">
            <v>10530</v>
          </cell>
          <cell r="F4282">
            <v>9321</v>
          </cell>
          <cell r="G4282">
            <v>8918</v>
          </cell>
        </row>
        <row r="4283">
          <cell r="A4283" t="str">
            <v>22MOS16</v>
          </cell>
          <cell r="B4283" t="str">
            <v>MOS16</v>
          </cell>
          <cell r="C4283">
            <v>22</v>
          </cell>
          <cell r="D4283">
            <v>1.43</v>
          </cell>
          <cell r="E4283">
            <v>10530</v>
          </cell>
          <cell r="F4283">
            <v>9321</v>
          </cell>
          <cell r="G4283">
            <v>8918</v>
          </cell>
        </row>
        <row r="4284">
          <cell r="A4284" t="str">
            <v>23MOS16</v>
          </cell>
          <cell r="B4284" t="str">
            <v>MOS16</v>
          </cell>
          <cell r="C4284">
            <v>23</v>
          </cell>
          <cell r="D4284">
            <v>1.43</v>
          </cell>
          <cell r="E4284">
            <v>10530</v>
          </cell>
          <cell r="F4284">
            <v>9321</v>
          </cell>
          <cell r="G4284">
            <v>8918</v>
          </cell>
        </row>
        <row r="4285">
          <cell r="A4285" t="str">
            <v>24MOS16</v>
          </cell>
          <cell r="B4285" t="str">
            <v>MOS16</v>
          </cell>
          <cell r="C4285">
            <v>24</v>
          </cell>
          <cell r="D4285">
            <v>1.43</v>
          </cell>
          <cell r="E4285">
            <v>10530</v>
          </cell>
          <cell r="F4285">
            <v>9321</v>
          </cell>
          <cell r="G4285">
            <v>8918</v>
          </cell>
        </row>
        <row r="4286">
          <cell r="A4286" t="str">
            <v>25MOS16</v>
          </cell>
          <cell r="B4286" t="str">
            <v>MOS16</v>
          </cell>
          <cell r="C4286">
            <v>25</v>
          </cell>
          <cell r="D4286">
            <v>1.43</v>
          </cell>
          <cell r="E4286">
            <v>10530</v>
          </cell>
          <cell r="F4286">
            <v>9321</v>
          </cell>
          <cell r="G4286">
            <v>8918</v>
          </cell>
        </row>
        <row r="4287">
          <cell r="A4287" t="str">
            <v>26MOS16</v>
          </cell>
          <cell r="B4287" t="str">
            <v>MOS16</v>
          </cell>
          <cell r="C4287">
            <v>26</v>
          </cell>
          <cell r="D4287">
            <v>1.43</v>
          </cell>
          <cell r="E4287">
            <v>10530</v>
          </cell>
          <cell r="F4287">
            <v>9321</v>
          </cell>
          <cell r="G4287">
            <v>8918</v>
          </cell>
        </row>
        <row r="4288">
          <cell r="A4288" t="str">
            <v>27MOS16</v>
          </cell>
          <cell r="B4288" t="str">
            <v>MOS16</v>
          </cell>
          <cell r="C4288">
            <v>27</v>
          </cell>
          <cell r="D4288">
            <v>1.43</v>
          </cell>
          <cell r="E4288">
            <v>10530</v>
          </cell>
          <cell r="F4288">
            <v>9321</v>
          </cell>
          <cell r="G4288">
            <v>8918</v>
          </cell>
        </row>
        <row r="4289">
          <cell r="A4289" t="str">
            <v>28MOS16</v>
          </cell>
          <cell r="B4289" t="str">
            <v>MOS16</v>
          </cell>
          <cell r="C4289">
            <v>28</v>
          </cell>
          <cell r="D4289">
            <v>1.43</v>
          </cell>
          <cell r="E4289">
            <v>10530</v>
          </cell>
          <cell r="F4289">
            <v>9321</v>
          </cell>
          <cell r="G4289">
            <v>8918</v>
          </cell>
        </row>
        <row r="4290">
          <cell r="A4290" t="str">
            <v>29MOS16</v>
          </cell>
          <cell r="B4290" t="str">
            <v>MOS16</v>
          </cell>
          <cell r="C4290">
            <v>29</v>
          </cell>
          <cell r="D4290">
            <v>1.43</v>
          </cell>
          <cell r="E4290">
            <v>10530</v>
          </cell>
          <cell r="F4290">
            <v>9321</v>
          </cell>
          <cell r="G4290">
            <v>8918</v>
          </cell>
        </row>
        <row r="4291">
          <cell r="A4291" t="str">
            <v>30MOS16</v>
          </cell>
          <cell r="B4291" t="str">
            <v>MOS16</v>
          </cell>
          <cell r="C4291">
            <v>30</v>
          </cell>
          <cell r="D4291">
            <v>1.43</v>
          </cell>
          <cell r="E4291">
            <v>10530</v>
          </cell>
          <cell r="F4291">
            <v>9321</v>
          </cell>
          <cell r="G4291">
            <v>8918</v>
          </cell>
        </row>
        <row r="4292">
          <cell r="A4292" t="str">
            <v>31MOS16</v>
          </cell>
          <cell r="B4292" t="str">
            <v>MOS16</v>
          </cell>
          <cell r="C4292">
            <v>31</v>
          </cell>
          <cell r="D4292">
            <v>1.43</v>
          </cell>
          <cell r="E4292">
            <v>10530</v>
          </cell>
          <cell r="F4292">
            <v>9321</v>
          </cell>
          <cell r="G4292">
            <v>8918</v>
          </cell>
        </row>
        <row r="4293">
          <cell r="A4293" t="str">
            <v>32MOS16</v>
          </cell>
          <cell r="B4293" t="str">
            <v>MOS16</v>
          </cell>
          <cell r="C4293">
            <v>32</v>
          </cell>
          <cell r="D4293">
            <v>1.43</v>
          </cell>
          <cell r="E4293">
            <v>10530</v>
          </cell>
          <cell r="F4293">
            <v>9321</v>
          </cell>
          <cell r="G4293">
            <v>8918</v>
          </cell>
        </row>
        <row r="4294">
          <cell r="A4294" t="str">
            <v>33MOS16</v>
          </cell>
          <cell r="B4294" t="str">
            <v>MOS16</v>
          </cell>
          <cell r="C4294">
            <v>33</v>
          </cell>
          <cell r="D4294">
            <v>1.43</v>
          </cell>
          <cell r="E4294">
            <v>10530</v>
          </cell>
          <cell r="F4294">
            <v>9321</v>
          </cell>
          <cell r="G4294">
            <v>8918</v>
          </cell>
        </row>
        <row r="4295">
          <cell r="A4295" t="str">
            <v>34MOS16</v>
          </cell>
          <cell r="B4295" t="str">
            <v>MOS16</v>
          </cell>
          <cell r="C4295">
            <v>34</v>
          </cell>
          <cell r="D4295">
            <v>1.43</v>
          </cell>
          <cell r="E4295">
            <v>10530</v>
          </cell>
          <cell r="F4295">
            <v>9321</v>
          </cell>
          <cell r="G4295">
            <v>8918</v>
          </cell>
        </row>
        <row r="4296">
          <cell r="A4296" t="str">
            <v>35MOS16</v>
          </cell>
          <cell r="B4296" t="str">
            <v>MOS16</v>
          </cell>
          <cell r="C4296">
            <v>35</v>
          </cell>
          <cell r="D4296">
            <v>1.43</v>
          </cell>
          <cell r="E4296">
            <v>10530</v>
          </cell>
          <cell r="F4296">
            <v>9321</v>
          </cell>
          <cell r="G4296">
            <v>8918</v>
          </cell>
        </row>
        <row r="4297">
          <cell r="A4297" t="str">
            <v>36MOS16</v>
          </cell>
          <cell r="B4297" t="str">
            <v>MOS16</v>
          </cell>
          <cell r="C4297">
            <v>36</v>
          </cell>
          <cell r="D4297">
            <v>1.43</v>
          </cell>
          <cell r="E4297">
            <v>10530</v>
          </cell>
          <cell r="F4297">
            <v>9321</v>
          </cell>
          <cell r="G4297">
            <v>8918</v>
          </cell>
        </row>
        <row r="4298">
          <cell r="A4298" t="str">
            <v>37MOS16</v>
          </cell>
          <cell r="B4298" t="str">
            <v>MOS16</v>
          </cell>
          <cell r="C4298">
            <v>37</v>
          </cell>
          <cell r="D4298">
            <v>1.43</v>
          </cell>
          <cell r="E4298">
            <v>10530</v>
          </cell>
          <cell r="F4298">
            <v>9321</v>
          </cell>
          <cell r="G4298">
            <v>8918</v>
          </cell>
        </row>
        <row r="4299">
          <cell r="A4299" t="str">
            <v>38MOS16</v>
          </cell>
          <cell r="B4299" t="str">
            <v>MOS16</v>
          </cell>
          <cell r="C4299">
            <v>38</v>
          </cell>
          <cell r="D4299">
            <v>1.43</v>
          </cell>
          <cell r="E4299">
            <v>10530</v>
          </cell>
          <cell r="F4299">
            <v>9321</v>
          </cell>
          <cell r="G4299">
            <v>8918</v>
          </cell>
        </row>
        <row r="4300">
          <cell r="A4300" t="str">
            <v>39MOS16</v>
          </cell>
          <cell r="B4300" t="str">
            <v>MOS16</v>
          </cell>
          <cell r="C4300">
            <v>39</v>
          </cell>
          <cell r="D4300">
            <v>1.43</v>
          </cell>
          <cell r="E4300">
            <v>10530</v>
          </cell>
          <cell r="F4300">
            <v>9321</v>
          </cell>
          <cell r="G4300">
            <v>8918</v>
          </cell>
        </row>
        <row r="4301">
          <cell r="A4301" t="str">
            <v>40MOS16</v>
          </cell>
          <cell r="B4301" t="str">
            <v>MOS16</v>
          </cell>
          <cell r="C4301">
            <v>40</v>
          </cell>
          <cell r="D4301">
            <v>1.43</v>
          </cell>
          <cell r="E4301">
            <v>10530</v>
          </cell>
          <cell r="F4301">
            <v>9321</v>
          </cell>
          <cell r="G4301">
            <v>8918</v>
          </cell>
        </row>
        <row r="4302">
          <cell r="A4302" t="str">
            <v>10TRI02</v>
          </cell>
          <cell r="B4302" t="str">
            <v>TRI02</v>
          </cell>
          <cell r="C4302">
            <v>10</v>
          </cell>
          <cell r="D4302">
            <v>0.25</v>
          </cell>
          <cell r="E4302">
            <v>21705</v>
          </cell>
          <cell r="F4302">
            <v>18048</v>
          </cell>
          <cell r="G4302">
            <v>14869</v>
          </cell>
        </row>
        <row r="4303">
          <cell r="A4303" t="str">
            <v>11TRI02</v>
          </cell>
          <cell r="B4303" t="str">
            <v>TRI02</v>
          </cell>
          <cell r="C4303">
            <v>11</v>
          </cell>
          <cell r="D4303">
            <v>0.25</v>
          </cell>
          <cell r="E4303">
            <v>21705</v>
          </cell>
          <cell r="F4303">
            <v>18048</v>
          </cell>
          <cell r="G4303">
            <v>14869</v>
          </cell>
        </row>
        <row r="4304">
          <cell r="A4304" t="str">
            <v>12TRI02</v>
          </cell>
          <cell r="B4304" t="str">
            <v>TRI02</v>
          </cell>
          <cell r="C4304">
            <v>12</v>
          </cell>
          <cell r="D4304">
            <v>0.25</v>
          </cell>
          <cell r="E4304">
            <v>21705</v>
          </cell>
          <cell r="F4304">
            <v>18048</v>
          </cell>
          <cell r="G4304">
            <v>14869</v>
          </cell>
        </row>
        <row r="4305">
          <cell r="A4305" t="str">
            <v>13TRI02</v>
          </cell>
          <cell r="B4305" t="str">
            <v>TRI02</v>
          </cell>
          <cell r="C4305">
            <v>13</v>
          </cell>
          <cell r="D4305">
            <v>0.25</v>
          </cell>
          <cell r="E4305">
            <v>21705</v>
          </cell>
          <cell r="F4305">
            <v>18048</v>
          </cell>
          <cell r="G4305">
            <v>14869</v>
          </cell>
        </row>
        <row r="4306">
          <cell r="A4306" t="str">
            <v>14TRI02</v>
          </cell>
          <cell r="B4306" t="str">
            <v>TRI02</v>
          </cell>
          <cell r="C4306">
            <v>14</v>
          </cell>
          <cell r="D4306">
            <v>0.25</v>
          </cell>
          <cell r="E4306">
            <v>21705</v>
          </cell>
          <cell r="F4306">
            <v>18048</v>
          </cell>
          <cell r="G4306">
            <v>14869</v>
          </cell>
        </row>
        <row r="4307">
          <cell r="A4307" t="str">
            <v>15TRI02</v>
          </cell>
          <cell r="B4307" t="str">
            <v>TRI02</v>
          </cell>
          <cell r="C4307">
            <v>15</v>
          </cell>
          <cell r="D4307">
            <v>0.25</v>
          </cell>
          <cell r="E4307">
            <v>21705</v>
          </cell>
          <cell r="F4307">
            <v>18048</v>
          </cell>
          <cell r="G4307">
            <v>14869</v>
          </cell>
        </row>
        <row r="4308">
          <cell r="A4308" t="str">
            <v>16TRI02</v>
          </cell>
          <cell r="B4308" t="str">
            <v>TRI02</v>
          </cell>
          <cell r="C4308">
            <v>16</v>
          </cell>
          <cell r="D4308">
            <v>0.25</v>
          </cell>
          <cell r="E4308">
            <v>21705</v>
          </cell>
          <cell r="F4308">
            <v>18048</v>
          </cell>
          <cell r="G4308">
            <v>14869</v>
          </cell>
        </row>
        <row r="4309">
          <cell r="A4309" t="str">
            <v>17TRI02</v>
          </cell>
          <cell r="B4309" t="str">
            <v>TRI02</v>
          </cell>
          <cell r="C4309">
            <v>17</v>
          </cell>
          <cell r="D4309">
            <v>0.25</v>
          </cell>
          <cell r="E4309">
            <v>21705</v>
          </cell>
          <cell r="F4309">
            <v>18048</v>
          </cell>
          <cell r="G4309">
            <v>14869</v>
          </cell>
        </row>
        <row r="4310">
          <cell r="A4310" t="str">
            <v>18TRI02</v>
          </cell>
          <cell r="B4310" t="str">
            <v>TRI02</v>
          </cell>
          <cell r="C4310">
            <v>18</v>
          </cell>
          <cell r="D4310">
            <v>0.25</v>
          </cell>
          <cell r="E4310">
            <v>21705</v>
          </cell>
          <cell r="F4310">
            <v>18048</v>
          </cell>
          <cell r="G4310">
            <v>14869</v>
          </cell>
        </row>
        <row r="4311">
          <cell r="A4311" t="str">
            <v>19TRI02</v>
          </cell>
          <cell r="B4311" t="str">
            <v>TRI02</v>
          </cell>
          <cell r="C4311">
            <v>19</v>
          </cell>
          <cell r="D4311">
            <v>0.25</v>
          </cell>
          <cell r="E4311">
            <v>21705</v>
          </cell>
          <cell r="F4311">
            <v>18048</v>
          </cell>
          <cell r="G4311">
            <v>14869</v>
          </cell>
        </row>
        <row r="4312">
          <cell r="A4312" t="str">
            <v>20TRI02</v>
          </cell>
          <cell r="B4312" t="str">
            <v>TRI02</v>
          </cell>
          <cell r="C4312">
            <v>20</v>
          </cell>
          <cell r="D4312">
            <v>0.25</v>
          </cell>
          <cell r="E4312">
            <v>21705</v>
          </cell>
          <cell r="F4312">
            <v>18048</v>
          </cell>
          <cell r="G4312">
            <v>14869</v>
          </cell>
        </row>
        <row r="4313">
          <cell r="A4313" t="str">
            <v>21TRI02</v>
          </cell>
          <cell r="B4313" t="str">
            <v>TRI02</v>
          </cell>
          <cell r="C4313">
            <v>21</v>
          </cell>
          <cell r="D4313">
            <v>0.25</v>
          </cell>
          <cell r="E4313">
            <v>21705</v>
          </cell>
          <cell r="F4313">
            <v>18048</v>
          </cell>
          <cell r="G4313">
            <v>14869</v>
          </cell>
        </row>
        <row r="4314">
          <cell r="A4314" t="str">
            <v>22TRI02</v>
          </cell>
          <cell r="B4314" t="str">
            <v>TRI02</v>
          </cell>
          <cell r="C4314">
            <v>22</v>
          </cell>
          <cell r="D4314">
            <v>0.25</v>
          </cell>
          <cell r="E4314">
            <v>21705</v>
          </cell>
          <cell r="F4314">
            <v>18048</v>
          </cell>
          <cell r="G4314">
            <v>14869</v>
          </cell>
        </row>
        <row r="4315">
          <cell r="A4315" t="str">
            <v>23TRI02</v>
          </cell>
          <cell r="B4315" t="str">
            <v>TRI02</v>
          </cell>
          <cell r="C4315">
            <v>23</v>
          </cell>
          <cell r="D4315">
            <v>0.25</v>
          </cell>
          <cell r="E4315">
            <v>21705</v>
          </cell>
          <cell r="F4315">
            <v>18048</v>
          </cell>
          <cell r="G4315">
            <v>14869</v>
          </cell>
        </row>
        <row r="4316">
          <cell r="A4316" t="str">
            <v>24TRI02</v>
          </cell>
          <cell r="B4316" t="str">
            <v>TRI02</v>
          </cell>
          <cell r="C4316">
            <v>24</v>
          </cell>
          <cell r="D4316">
            <v>0.25</v>
          </cell>
          <cell r="E4316">
            <v>21705</v>
          </cell>
          <cell r="F4316">
            <v>18048</v>
          </cell>
          <cell r="G4316">
            <v>14869</v>
          </cell>
        </row>
        <row r="4317">
          <cell r="A4317" t="str">
            <v>25TRI02</v>
          </cell>
          <cell r="B4317" t="str">
            <v>TRI02</v>
          </cell>
          <cell r="C4317">
            <v>25</v>
          </cell>
          <cell r="D4317">
            <v>0.25</v>
          </cell>
          <cell r="E4317">
            <v>21705</v>
          </cell>
          <cell r="F4317">
            <v>18048</v>
          </cell>
          <cell r="G4317">
            <v>14869</v>
          </cell>
        </row>
        <row r="4318">
          <cell r="A4318" t="str">
            <v>26TRI02</v>
          </cell>
          <cell r="B4318" t="str">
            <v>TRI02</v>
          </cell>
          <cell r="C4318">
            <v>26</v>
          </cell>
          <cell r="D4318">
            <v>0.25</v>
          </cell>
          <cell r="E4318">
            <v>21705</v>
          </cell>
          <cell r="F4318">
            <v>18048</v>
          </cell>
          <cell r="G4318">
            <v>14869</v>
          </cell>
        </row>
        <row r="4319">
          <cell r="A4319" t="str">
            <v>27TRI02</v>
          </cell>
          <cell r="B4319" t="str">
            <v>TRI02</v>
          </cell>
          <cell r="C4319">
            <v>27</v>
          </cell>
          <cell r="D4319">
            <v>0.25</v>
          </cell>
          <cell r="E4319">
            <v>21705</v>
          </cell>
          <cell r="F4319">
            <v>18048</v>
          </cell>
          <cell r="G4319">
            <v>14869</v>
          </cell>
        </row>
        <row r="4320">
          <cell r="A4320" t="str">
            <v>28TRI02</v>
          </cell>
          <cell r="B4320" t="str">
            <v>TRI02</v>
          </cell>
          <cell r="C4320">
            <v>28</v>
          </cell>
          <cell r="D4320">
            <v>0.25</v>
          </cell>
          <cell r="E4320">
            <v>21705</v>
          </cell>
          <cell r="F4320">
            <v>18048</v>
          </cell>
          <cell r="G4320">
            <v>14869</v>
          </cell>
        </row>
        <row r="4321">
          <cell r="A4321" t="str">
            <v>29TRI02</v>
          </cell>
          <cell r="B4321" t="str">
            <v>TRI02</v>
          </cell>
          <cell r="C4321">
            <v>29</v>
          </cell>
          <cell r="D4321">
            <v>0.25</v>
          </cell>
          <cell r="E4321">
            <v>21705</v>
          </cell>
          <cell r="F4321">
            <v>18048</v>
          </cell>
          <cell r="G4321">
            <v>14869</v>
          </cell>
        </row>
        <row r="4322">
          <cell r="A4322" t="str">
            <v>30TRI02</v>
          </cell>
          <cell r="B4322" t="str">
            <v>TRI02</v>
          </cell>
          <cell r="C4322">
            <v>30</v>
          </cell>
          <cell r="D4322">
            <v>0.25</v>
          </cell>
          <cell r="E4322">
            <v>21705</v>
          </cell>
          <cell r="F4322">
            <v>18048</v>
          </cell>
          <cell r="G4322">
            <v>14869</v>
          </cell>
        </row>
        <row r="4323">
          <cell r="A4323" t="str">
            <v>31TRI02</v>
          </cell>
          <cell r="B4323" t="str">
            <v>TRI02</v>
          </cell>
          <cell r="C4323">
            <v>31</v>
          </cell>
          <cell r="D4323">
            <v>0.25</v>
          </cell>
          <cell r="E4323">
            <v>21705</v>
          </cell>
          <cell r="F4323">
            <v>18048</v>
          </cell>
          <cell r="G4323">
            <v>14869</v>
          </cell>
        </row>
        <row r="4324">
          <cell r="A4324" t="str">
            <v>32TRI02</v>
          </cell>
          <cell r="B4324" t="str">
            <v>TRI02</v>
          </cell>
          <cell r="C4324">
            <v>32</v>
          </cell>
          <cell r="D4324">
            <v>0.25</v>
          </cell>
          <cell r="E4324">
            <v>21705</v>
          </cell>
          <cell r="F4324">
            <v>18048</v>
          </cell>
          <cell r="G4324">
            <v>14869</v>
          </cell>
        </row>
        <row r="4325">
          <cell r="A4325" t="str">
            <v>33TRI02</v>
          </cell>
          <cell r="B4325" t="str">
            <v>TRI02</v>
          </cell>
          <cell r="C4325">
            <v>33</v>
          </cell>
          <cell r="D4325">
            <v>0.25</v>
          </cell>
          <cell r="E4325">
            <v>21705</v>
          </cell>
          <cell r="F4325">
            <v>18048</v>
          </cell>
          <cell r="G4325">
            <v>14869</v>
          </cell>
        </row>
        <row r="4326">
          <cell r="A4326" t="str">
            <v>34TRI02</v>
          </cell>
          <cell r="B4326" t="str">
            <v>TRI02</v>
          </cell>
          <cell r="C4326">
            <v>34</v>
          </cell>
          <cell r="D4326">
            <v>0.25</v>
          </cell>
          <cell r="E4326">
            <v>21705</v>
          </cell>
          <cell r="F4326">
            <v>18048</v>
          </cell>
          <cell r="G4326">
            <v>14869</v>
          </cell>
        </row>
        <row r="4327">
          <cell r="A4327" t="str">
            <v>35TRI02</v>
          </cell>
          <cell r="B4327" t="str">
            <v>TRI02</v>
          </cell>
          <cell r="C4327">
            <v>35</v>
          </cell>
          <cell r="D4327">
            <v>0.25</v>
          </cell>
          <cell r="E4327">
            <v>21705</v>
          </cell>
          <cell r="F4327">
            <v>18048</v>
          </cell>
          <cell r="G4327">
            <v>14869</v>
          </cell>
        </row>
        <row r="4328">
          <cell r="A4328" t="str">
            <v>36TRI02</v>
          </cell>
          <cell r="B4328" t="str">
            <v>TRI02</v>
          </cell>
          <cell r="C4328">
            <v>36</v>
          </cell>
          <cell r="D4328">
            <v>0.25</v>
          </cell>
          <cell r="E4328">
            <v>21705</v>
          </cell>
          <cell r="F4328">
            <v>18048</v>
          </cell>
          <cell r="G4328">
            <v>14869</v>
          </cell>
        </row>
        <row r="4329">
          <cell r="A4329" t="str">
            <v>37TRI02</v>
          </cell>
          <cell r="B4329" t="str">
            <v>TRI02</v>
          </cell>
          <cell r="C4329">
            <v>37</v>
          </cell>
          <cell r="D4329">
            <v>0.25</v>
          </cell>
          <cell r="E4329">
            <v>21705</v>
          </cell>
          <cell r="F4329">
            <v>18048</v>
          </cell>
          <cell r="G4329">
            <v>14869</v>
          </cell>
        </row>
        <row r="4330">
          <cell r="A4330" t="str">
            <v>38TRI02</v>
          </cell>
          <cell r="B4330" t="str">
            <v>TRI02</v>
          </cell>
          <cell r="C4330">
            <v>38</v>
          </cell>
          <cell r="D4330">
            <v>0.25</v>
          </cell>
          <cell r="E4330">
            <v>21705</v>
          </cell>
          <cell r="F4330">
            <v>18048</v>
          </cell>
          <cell r="G4330">
            <v>14869</v>
          </cell>
        </row>
        <row r="4331">
          <cell r="A4331" t="str">
            <v>39TRI02</v>
          </cell>
          <cell r="B4331" t="str">
            <v>TRI02</v>
          </cell>
          <cell r="C4331">
            <v>39</v>
          </cell>
          <cell r="D4331">
            <v>0.25</v>
          </cell>
          <cell r="E4331">
            <v>21705</v>
          </cell>
          <cell r="F4331">
            <v>18048</v>
          </cell>
          <cell r="G4331">
            <v>14869</v>
          </cell>
        </row>
        <row r="4332">
          <cell r="A4332" t="str">
            <v>40TRI02</v>
          </cell>
          <cell r="B4332" t="str">
            <v>TRI02</v>
          </cell>
          <cell r="C4332">
            <v>40</v>
          </cell>
          <cell r="D4332">
            <v>0.25</v>
          </cell>
          <cell r="E4332">
            <v>21705</v>
          </cell>
          <cell r="F4332">
            <v>18048</v>
          </cell>
          <cell r="G4332">
            <v>14869</v>
          </cell>
        </row>
        <row r="4333">
          <cell r="A4333" t="str">
            <v>10TRI05</v>
          </cell>
          <cell r="B4333" t="str">
            <v>TRI05</v>
          </cell>
          <cell r="C4333">
            <v>10</v>
          </cell>
          <cell r="D4333">
            <v>0.35</v>
          </cell>
          <cell r="E4333">
            <v>21705</v>
          </cell>
          <cell r="F4333">
            <v>18048</v>
          </cell>
          <cell r="G4333">
            <v>14869</v>
          </cell>
        </row>
        <row r="4334">
          <cell r="A4334" t="str">
            <v>11TRI05</v>
          </cell>
          <cell r="B4334" t="str">
            <v>TRI05</v>
          </cell>
          <cell r="C4334">
            <v>11</v>
          </cell>
          <cell r="D4334">
            <v>0.35</v>
          </cell>
          <cell r="E4334">
            <v>21705</v>
          </cell>
          <cell r="F4334">
            <v>18048</v>
          </cell>
          <cell r="G4334">
            <v>14869</v>
          </cell>
        </row>
        <row r="4335">
          <cell r="A4335" t="str">
            <v>12TRI05</v>
          </cell>
          <cell r="B4335" t="str">
            <v>TRI05</v>
          </cell>
          <cell r="C4335">
            <v>12</v>
          </cell>
          <cell r="D4335">
            <v>0.35</v>
          </cell>
          <cell r="E4335">
            <v>21705</v>
          </cell>
          <cell r="F4335">
            <v>18048</v>
          </cell>
          <cell r="G4335">
            <v>14869</v>
          </cell>
        </row>
        <row r="4336">
          <cell r="A4336" t="str">
            <v>13TRI05</v>
          </cell>
          <cell r="B4336" t="str">
            <v>TRI05</v>
          </cell>
          <cell r="C4336">
            <v>13</v>
          </cell>
          <cell r="D4336">
            <v>0.35</v>
          </cell>
          <cell r="E4336">
            <v>21705</v>
          </cell>
          <cell r="F4336">
            <v>18048</v>
          </cell>
          <cell r="G4336">
            <v>14869</v>
          </cell>
        </row>
        <row r="4337">
          <cell r="A4337" t="str">
            <v>14TRI05</v>
          </cell>
          <cell r="B4337" t="str">
            <v>TRI05</v>
          </cell>
          <cell r="C4337">
            <v>14</v>
          </cell>
          <cell r="D4337">
            <v>0.35</v>
          </cell>
          <cell r="E4337">
            <v>21705</v>
          </cell>
          <cell r="F4337">
            <v>18048</v>
          </cell>
          <cell r="G4337">
            <v>14869</v>
          </cell>
        </row>
        <row r="4338">
          <cell r="A4338" t="str">
            <v>15TRI05</v>
          </cell>
          <cell r="B4338" t="str">
            <v>TRI05</v>
          </cell>
          <cell r="C4338">
            <v>15</v>
          </cell>
          <cell r="D4338">
            <v>0.35</v>
          </cell>
          <cell r="E4338">
            <v>21705</v>
          </cell>
          <cell r="F4338">
            <v>18048</v>
          </cell>
          <cell r="G4338">
            <v>14869</v>
          </cell>
        </row>
        <row r="4339">
          <cell r="A4339" t="str">
            <v>16TRI05</v>
          </cell>
          <cell r="B4339" t="str">
            <v>TRI05</v>
          </cell>
          <cell r="C4339">
            <v>16</v>
          </cell>
          <cell r="D4339">
            <v>0.35</v>
          </cell>
          <cell r="E4339">
            <v>21705</v>
          </cell>
          <cell r="F4339">
            <v>18048</v>
          </cell>
          <cell r="G4339">
            <v>14869</v>
          </cell>
        </row>
        <row r="4340">
          <cell r="A4340" t="str">
            <v>17TRI05</v>
          </cell>
          <cell r="B4340" t="str">
            <v>TRI05</v>
          </cell>
          <cell r="C4340">
            <v>17</v>
          </cell>
          <cell r="D4340">
            <v>0.35</v>
          </cell>
          <cell r="E4340">
            <v>21705</v>
          </cell>
          <cell r="F4340">
            <v>18048</v>
          </cell>
          <cell r="G4340">
            <v>14869</v>
          </cell>
        </row>
        <row r="4341">
          <cell r="A4341" t="str">
            <v>18TRI05</v>
          </cell>
          <cell r="B4341" t="str">
            <v>TRI05</v>
          </cell>
          <cell r="C4341">
            <v>18</v>
          </cell>
          <cell r="D4341">
            <v>0.35</v>
          </cell>
          <cell r="E4341">
            <v>21705</v>
          </cell>
          <cell r="F4341">
            <v>18048</v>
          </cell>
          <cell r="G4341">
            <v>14869</v>
          </cell>
        </row>
        <row r="4342">
          <cell r="A4342" t="str">
            <v>19TRI05</v>
          </cell>
          <cell r="B4342" t="str">
            <v>TRI05</v>
          </cell>
          <cell r="C4342">
            <v>19</v>
          </cell>
          <cell r="D4342">
            <v>0.35</v>
          </cell>
          <cell r="E4342">
            <v>21705</v>
          </cell>
          <cell r="F4342">
            <v>18048</v>
          </cell>
          <cell r="G4342">
            <v>14869</v>
          </cell>
        </row>
        <row r="4343">
          <cell r="A4343" t="str">
            <v>20TRI05</v>
          </cell>
          <cell r="B4343" t="str">
            <v>TRI05</v>
          </cell>
          <cell r="C4343">
            <v>20</v>
          </cell>
          <cell r="D4343">
            <v>0.35</v>
          </cell>
          <cell r="E4343">
            <v>21705</v>
          </cell>
          <cell r="F4343">
            <v>18048</v>
          </cell>
          <cell r="G4343">
            <v>14869</v>
          </cell>
        </row>
        <row r="4344">
          <cell r="A4344" t="str">
            <v>21TRI05</v>
          </cell>
          <cell r="B4344" t="str">
            <v>TRI05</v>
          </cell>
          <cell r="C4344">
            <v>21</v>
          </cell>
          <cell r="D4344">
            <v>0.35</v>
          </cell>
          <cell r="E4344">
            <v>21705</v>
          </cell>
          <cell r="F4344">
            <v>18048</v>
          </cell>
          <cell r="G4344">
            <v>14869</v>
          </cell>
        </row>
        <row r="4345">
          <cell r="A4345" t="str">
            <v>22TRI05</v>
          </cell>
          <cell r="B4345" t="str">
            <v>TRI05</v>
          </cell>
          <cell r="C4345">
            <v>22</v>
          </cell>
          <cell r="D4345">
            <v>0.35</v>
          </cell>
          <cell r="E4345">
            <v>21705</v>
          </cell>
          <cell r="F4345">
            <v>18048</v>
          </cell>
          <cell r="G4345">
            <v>14869</v>
          </cell>
        </row>
        <row r="4346">
          <cell r="A4346" t="str">
            <v>23TRI05</v>
          </cell>
          <cell r="B4346" t="str">
            <v>TRI05</v>
          </cell>
          <cell r="C4346">
            <v>23</v>
          </cell>
          <cell r="D4346">
            <v>0.35</v>
          </cell>
          <cell r="E4346">
            <v>21705</v>
          </cell>
          <cell r="F4346">
            <v>18048</v>
          </cell>
          <cell r="G4346">
            <v>14869</v>
          </cell>
        </row>
        <row r="4347">
          <cell r="A4347" t="str">
            <v>24TRI05</v>
          </cell>
          <cell r="B4347" t="str">
            <v>TRI05</v>
          </cell>
          <cell r="C4347">
            <v>24</v>
          </cell>
          <cell r="D4347">
            <v>0.35</v>
          </cell>
          <cell r="E4347">
            <v>21705</v>
          </cell>
          <cell r="F4347">
            <v>18048</v>
          </cell>
          <cell r="G4347">
            <v>14869</v>
          </cell>
        </row>
        <row r="4348">
          <cell r="A4348" t="str">
            <v>25TRI05</v>
          </cell>
          <cell r="B4348" t="str">
            <v>TRI05</v>
          </cell>
          <cell r="C4348">
            <v>25</v>
          </cell>
          <cell r="D4348">
            <v>0.35</v>
          </cell>
          <cell r="E4348">
            <v>21705</v>
          </cell>
          <cell r="F4348">
            <v>18048</v>
          </cell>
          <cell r="G4348">
            <v>14869</v>
          </cell>
        </row>
        <row r="4349">
          <cell r="A4349" t="str">
            <v>26TRI05</v>
          </cell>
          <cell r="B4349" t="str">
            <v>TRI05</v>
          </cell>
          <cell r="C4349">
            <v>26</v>
          </cell>
          <cell r="D4349">
            <v>0.35</v>
          </cell>
          <cell r="E4349">
            <v>21705</v>
          </cell>
          <cell r="F4349">
            <v>18048</v>
          </cell>
          <cell r="G4349">
            <v>14869</v>
          </cell>
        </row>
        <row r="4350">
          <cell r="A4350" t="str">
            <v>27TRI05</v>
          </cell>
          <cell r="B4350" t="str">
            <v>TRI05</v>
          </cell>
          <cell r="C4350">
            <v>27</v>
          </cell>
          <cell r="D4350">
            <v>0.35</v>
          </cell>
          <cell r="E4350">
            <v>21705</v>
          </cell>
          <cell r="F4350">
            <v>18048</v>
          </cell>
          <cell r="G4350">
            <v>14869</v>
          </cell>
        </row>
        <row r="4351">
          <cell r="A4351" t="str">
            <v>28TRI05</v>
          </cell>
          <cell r="B4351" t="str">
            <v>TRI05</v>
          </cell>
          <cell r="C4351">
            <v>28</v>
          </cell>
          <cell r="D4351">
            <v>0.35</v>
          </cell>
          <cell r="E4351">
            <v>21705</v>
          </cell>
          <cell r="F4351">
            <v>18048</v>
          </cell>
          <cell r="G4351">
            <v>14869</v>
          </cell>
        </row>
        <row r="4352">
          <cell r="A4352" t="str">
            <v>29TRI05</v>
          </cell>
          <cell r="B4352" t="str">
            <v>TRI05</v>
          </cell>
          <cell r="C4352">
            <v>29</v>
          </cell>
          <cell r="D4352">
            <v>0.35</v>
          </cell>
          <cell r="E4352">
            <v>21705</v>
          </cell>
          <cell r="F4352">
            <v>18048</v>
          </cell>
          <cell r="G4352">
            <v>14869</v>
          </cell>
        </row>
        <row r="4353">
          <cell r="A4353" t="str">
            <v>30TRI05</v>
          </cell>
          <cell r="B4353" t="str">
            <v>TRI05</v>
          </cell>
          <cell r="C4353">
            <v>30</v>
          </cell>
          <cell r="D4353">
            <v>0.35</v>
          </cell>
          <cell r="E4353">
            <v>21705</v>
          </cell>
          <cell r="F4353">
            <v>18048</v>
          </cell>
          <cell r="G4353">
            <v>14869</v>
          </cell>
        </row>
        <row r="4354">
          <cell r="A4354" t="str">
            <v>31TRI05</v>
          </cell>
          <cell r="B4354" t="str">
            <v>TRI05</v>
          </cell>
          <cell r="C4354">
            <v>31</v>
          </cell>
          <cell r="D4354">
            <v>0.35</v>
          </cell>
          <cell r="E4354">
            <v>21705</v>
          </cell>
          <cell r="F4354">
            <v>18048</v>
          </cell>
          <cell r="G4354">
            <v>14869</v>
          </cell>
        </row>
        <row r="4355">
          <cell r="A4355" t="str">
            <v>32TRI05</v>
          </cell>
          <cell r="B4355" t="str">
            <v>TRI05</v>
          </cell>
          <cell r="C4355">
            <v>32</v>
          </cell>
          <cell r="D4355">
            <v>0.35</v>
          </cell>
          <cell r="E4355">
            <v>21705</v>
          </cell>
          <cell r="F4355">
            <v>18048</v>
          </cell>
          <cell r="G4355">
            <v>14869</v>
          </cell>
        </row>
        <row r="4356">
          <cell r="A4356" t="str">
            <v>33TRI05</v>
          </cell>
          <cell r="B4356" t="str">
            <v>TRI05</v>
          </cell>
          <cell r="C4356">
            <v>33</v>
          </cell>
          <cell r="D4356">
            <v>0.35</v>
          </cell>
          <cell r="E4356">
            <v>21705</v>
          </cell>
          <cell r="F4356">
            <v>18048</v>
          </cell>
          <cell r="G4356">
            <v>14869</v>
          </cell>
        </row>
        <row r="4357">
          <cell r="A4357" t="str">
            <v>34TRI05</v>
          </cell>
          <cell r="B4357" t="str">
            <v>TRI05</v>
          </cell>
          <cell r="C4357">
            <v>34</v>
          </cell>
          <cell r="D4357">
            <v>0.35</v>
          </cell>
          <cell r="E4357">
            <v>21705</v>
          </cell>
          <cell r="F4357">
            <v>18048</v>
          </cell>
          <cell r="G4357">
            <v>14869</v>
          </cell>
        </row>
        <row r="4358">
          <cell r="A4358" t="str">
            <v>35TRI05</v>
          </cell>
          <cell r="B4358" t="str">
            <v>TRI05</v>
          </cell>
          <cell r="C4358">
            <v>35</v>
          </cell>
          <cell r="D4358">
            <v>0.35</v>
          </cell>
          <cell r="E4358">
            <v>21705</v>
          </cell>
          <cell r="F4358">
            <v>18048</v>
          </cell>
          <cell r="G4358">
            <v>14869</v>
          </cell>
        </row>
        <row r="4359">
          <cell r="A4359" t="str">
            <v>36TRI05</v>
          </cell>
          <cell r="B4359" t="str">
            <v>TRI05</v>
          </cell>
          <cell r="C4359">
            <v>36</v>
          </cell>
          <cell r="D4359">
            <v>0.35</v>
          </cell>
          <cell r="E4359">
            <v>21705</v>
          </cell>
          <cell r="F4359">
            <v>18048</v>
          </cell>
          <cell r="G4359">
            <v>14869</v>
          </cell>
        </row>
        <row r="4360">
          <cell r="A4360" t="str">
            <v>37TRI05</v>
          </cell>
          <cell r="B4360" t="str">
            <v>TRI05</v>
          </cell>
          <cell r="C4360">
            <v>37</v>
          </cell>
          <cell r="D4360">
            <v>0.35</v>
          </cell>
          <cell r="E4360">
            <v>21705</v>
          </cell>
          <cell r="F4360">
            <v>18048</v>
          </cell>
          <cell r="G4360">
            <v>14869</v>
          </cell>
        </row>
        <row r="4361">
          <cell r="A4361" t="str">
            <v>38TRI05</v>
          </cell>
          <cell r="B4361" t="str">
            <v>TRI05</v>
          </cell>
          <cell r="C4361">
            <v>38</v>
          </cell>
          <cell r="D4361">
            <v>0.35</v>
          </cell>
          <cell r="E4361">
            <v>21705</v>
          </cell>
          <cell r="F4361">
            <v>18048</v>
          </cell>
          <cell r="G4361">
            <v>14869</v>
          </cell>
        </row>
        <row r="4362">
          <cell r="A4362" t="str">
            <v>39TRI05</v>
          </cell>
          <cell r="B4362" t="str">
            <v>TRI05</v>
          </cell>
          <cell r="C4362">
            <v>39</v>
          </cell>
          <cell r="D4362">
            <v>0.35</v>
          </cell>
          <cell r="E4362">
            <v>21705</v>
          </cell>
          <cell r="F4362">
            <v>18048</v>
          </cell>
          <cell r="G4362">
            <v>14869</v>
          </cell>
        </row>
        <row r="4363">
          <cell r="A4363" t="str">
            <v>40TRI05</v>
          </cell>
          <cell r="B4363" t="str">
            <v>TRI05</v>
          </cell>
          <cell r="C4363">
            <v>40</v>
          </cell>
          <cell r="D4363">
            <v>0.35</v>
          </cell>
          <cell r="E4363">
            <v>21705</v>
          </cell>
          <cell r="F4363">
            <v>18048</v>
          </cell>
          <cell r="G4363">
            <v>14869</v>
          </cell>
        </row>
        <row r="4364">
          <cell r="A4364" t="str">
            <v>10TRI07</v>
          </cell>
          <cell r="B4364" t="str">
            <v>TRI07</v>
          </cell>
          <cell r="C4364">
            <v>10</v>
          </cell>
          <cell r="D4364">
            <v>1</v>
          </cell>
          <cell r="E4364">
            <v>15993</v>
          </cell>
          <cell r="F4364">
            <v>13298</v>
          </cell>
          <cell r="G4364">
            <v>10956</v>
          </cell>
        </row>
        <row r="4365">
          <cell r="A4365" t="str">
            <v>11TRI07</v>
          </cell>
          <cell r="B4365" t="str">
            <v>TRI07</v>
          </cell>
          <cell r="C4365">
            <v>11</v>
          </cell>
          <cell r="D4365">
            <v>1</v>
          </cell>
          <cell r="E4365">
            <v>15993</v>
          </cell>
          <cell r="F4365">
            <v>13298</v>
          </cell>
          <cell r="G4365">
            <v>10956</v>
          </cell>
        </row>
        <row r="4366">
          <cell r="A4366" t="str">
            <v>12TRI07</v>
          </cell>
          <cell r="B4366" t="str">
            <v>TRI07</v>
          </cell>
          <cell r="C4366">
            <v>12</v>
          </cell>
          <cell r="D4366">
            <v>1</v>
          </cell>
          <cell r="E4366">
            <v>15993</v>
          </cell>
          <cell r="F4366">
            <v>13298</v>
          </cell>
          <cell r="G4366">
            <v>10956</v>
          </cell>
        </row>
        <row r="4367">
          <cell r="A4367" t="str">
            <v>13TRI07</v>
          </cell>
          <cell r="B4367" t="str">
            <v>TRI07</v>
          </cell>
          <cell r="C4367">
            <v>13</v>
          </cell>
          <cell r="D4367">
            <v>1</v>
          </cell>
          <cell r="E4367">
            <v>15993</v>
          </cell>
          <cell r="F4367">
            <v>13298</v>
          </cell>
          <cell r="G4367">
            <v>10956</v>
          </cell>
        </row>
        <row r="4368">
          <cell r="A4368" t="str">
            <v>14TRI07</v>
          </cell>
          <cell r="B4368" t="str">
            <v>TRI07</v>
          </cell>
          <cell r="C4368">
            <v>14</v>
          </cell>
          <cell r="D4368">
            <v>1</v>
          </cell>
          <cell r="E4368">
            <v>15993</v>
          </cell>
          <cell r="F4368">
            <v>13298</v>
          </cell>
          <cell r="G4368">
            <v>10956</v>
          </cell>
        </row>
        <row r="4369">
          <cell r="A4369" t="str">
            <v>15TRI07</v>
          </cell>
          <cell r="B4369" t="str">
            <v>TRI07</v>
          </cell>
          <cell r="C4369">
            <v>15</v>
          </cell>
          <cell r="D4369">
            <v>1</v>
          </cell>
          <cell r="E4369">
            <v>15993</v>
          </cell>
          <cell r="F4369">
            <v>13298</v>
          </cell>
          <cell r="G4369">
            <v>10956</v>
          </cell>
        </row>
        <row r="4370">
          <cell r="A4370" t="str">
            <v>16TRI07</v>
          </cell>
          <cell r="B4370" t="str">
            <v>TRI07</v>
          </cell>
          <cell r="C4370">
            <v>16</v>
          </cell>
          <cell r="D4370">
            <v>1</v>
          </cell>
          <cell r="E4370">
            <v>15993</v>
          </cell>
          <cell r="F4370">
            <v>13298</v>
          </cell>
          <cell r="G4370">
            <v>10956</v>
          </cell>
        </row>
        <row r="4371">
          <cell r="A4371" t="str">
            <v>17TRI07</v>
          </cell>
          <cell r="B4371" t="str">
            <v>TRI07</v>
          </cell>
          <cell r="C4371">
            <v>17</v>
          </cell>
          <cell r="D4371">
            <v>1</v>
          </cell>
          <cell r="E4371">
            <v>15993</v>
          </cell>
          <cell r="F4371">
            <v>13298</v>
          </cell>
          <cell r="G4371">
            <v>10956</v>
          </cell>
        </row>
        <row r="4372">
          <cell r="A4372" t="str">
            <v>18TRI07</v>
          </cell>
          <cell r="B4372" t="str">
            <v>TRI07</v>
          </cell>
          <cell r="C4372">
            <v>18</v>
          </cell>
          <cell r="D4372">
            <v>1</v>
          </cell>
          <cell r="E4372">
            <v>15993</v>
          </cell>
          <cell r="F4372">
            <v>13298</v>
          </cell>
          <cell r="G4372">
            <v>10956</v>
          </cell>
        </row>
        <row r="4373">
          <cell r="A4373" t="str">
            <v>19TRI07</v>
          </cell>
          <cell r="B4373" t="str">
            <v>TRI07</v>
          </cell>
          <cell r="C4373">
            <v>19</v>
          </cell>
          <cell r="D4373">
            <v>1</v>
          </cell>
          <cell r="E4373">
            <v>15993</v>
          </cell>
          <cell r="F4373">
            <v>13298</v>
          </cell>
          <cell r="G4373">
            <v>10956</v>
          </cell>
        </row>
        <row r="4374">
          <cell r="A4374" t="str">
            <v>20TRI07</v>
          </cell>
          <cell r="B4374" t="str">
            <v>TRI07</v>
          </cell>
          <cell r="C4374">
            <v>20</v>
          </cell>
          <cell r="D4374">
            <v>1</v>
          </cell>
          <cell r="E4374">
            <v>15993</v>
          </cell>
          <cell r="F4374">
            <v>13298</v>
          </cell>
          <cell r="G4374">
            <v>10956</v>
          </cell>
        </row>
        <row r="4375">
          <cell r="A4375" t="str">
            <v>21TRI07</v>
          </cell>
          <cell r="B4375" t="str">
            <v>TRI07</v>
          </cell>
          <cell r="C4375">
            <v>21</v>
          </cell>
          <cell r="D4375">
            <v>1</v>
          </cell>
          <cell r="E4375">
            <v>15993</v>
          </cell>
          <cell r="F4375">
            <v>13298</v>
          </cell>
          <cell r="G4375">
            <v>10956</v>
          </cell>
        </row>
        <row r="4376">
          <cell r="A4376" t="str">
            <v>22TRI07</v>
          </cell>
          <cell r="B4376" t="str">
            <v>TRI07</v>
          </cell>
          <cell r="C4376">
            <v>22</v>
          </cell>
          <cell r="D4376">
            <v>1</v>
          </cell>
          <cell r="E4376">
            <v>15993</v>
          </cell>
          <cell r="F4376">
            <v>13298</v>
          </cell>
          <cell r="G4376">
            <v>10956</v>
          </cell>
        </row>
        <row r="4377">
          <cell r="A4377" t="str">
            <v>23TRI07</v>
          </cell>
          <cell r="B4377" t="str">
            <v>TRI07</v>
          </cell>
          <cell r="C4377">
            <v>23</v>
          </cell>
          <cell r="D4377">
            <v>1</v>
          </cell>
          <cell r="E4377">
            <v>15993</v>
          </cell>
          <cell r="F4377">
            <v>13298</v>
          </cell>
          <cell r="G4377">
            <v>10956</v>
          </cell>
        </row>
        <row r="4378">
          <cell r="A4378" t="str">
            <v>24TRI07</v>
          </cell>
          <cell r="B4378" t="str">
            <v>TRI07</v>
          </cell>
          <cell r="C4378">
            <v>24</v>
          </cell>
          <cell r="D4378">
            <v>1</v>
          </cell>
          <cell r="E4378">
            <v>15993</v>
          </cell>
          <cell r="F4378">
            <v>13298</v>
          </cell>
          <cell r="G4378">
            <v>10956</v>
          </cell>
        </row>
        <row r="4379">
          <cell r="A4379" t="str">
            <v>25TRI07</v>
          </cell>
          <cell r="B4379" t="str">
            <v>TRI07</v>
          </cell>
          <cell r="C4379">
            <v>25</v>
          </cell>
          <cell r="D4379">
            <v>1</v>
          </cell>
          <cell r="E4379">
            <v>15993</v>
          </cell>
          <cell r="F4379">
            <v>13298</v>
          </cell>
          <cell r="G4379">
            <v>10956</v>
          </cell>
        </row>
        <row r="4380">
          <cell r="A4380" t="str">
            <v>26TRI07</v>
          </cell>
          <cell r="B4380" t="str">
            <v>TRI07</v>
          </cell>
          <cell r="C4380">
            <v>26</v>
          </cell>
          <cell r="D4380">
            <v>1</v>
          </cell>
          <cell r="E4380">
            <v>15993</v>
          </cell>
          <cell r="F4380">
            <v>13298</v>
          </cell>
          <cell r="G4380">
            <v>10956</v>
          </cell>
        </row>
        <row r="4381">
          <cell r="A4381" t="str">
            <v>27TRI07</v>
          </cell>
          <cell r="B4381" t="str">
            <v>TRI07</v>
          </cell>
          <cell r="C4381">
            <v>27</v>
          </cell>
          <cell r="D4381">
            <v>1</v>
          </cell>
          <cell r="E4381">
            <v>15993</v>
          </cell>
          <cell r="F4381">
            <v>13298</v>
          </cell>
          <cell r="G4381">
            <v>10956</v>
          </cell>
        </row>
        <row r="4382">
          <cell r="A4382" t="str">
            <v>28TRI07</v>
          </cell>
          <cell r="B4382" t="str">
            <v>TRI07</v>
          </cell>
          <cell r="C4382">
            <v>28</v>
          </cell>
          <cell r="D4382">
            <v>1</v>
          </cell>
          <cell r="E4382">
            <v>15993</v>
          </cell>
          <cell r="F4382">
            <v>13298</v>
          </cell>
          <cell r="G4382">
            <v>10956</v>
          </cell>
        </row>
        <row r="4383">
          <cell r="A4383" t="str">
            <v>29TRI07</v>
          </cell>
          <cell r="B4383" t="str">
            <v>TRI07</v>
          </cell>
          <cell r="C4383">
            <v>29</v>
          </cell>
          <cell r="D4383">
            <v>1</v>
          </cell>
          <cell r="E4383">
            <v>15993</v>
          </cell>
          <cell r="F4383">
            <v>13298</v>
          </cell>
          <cell r="G4383">
            <v>10956</v>
          </cell>
        </row>
        <row r="4384">
          <cell r="A4384" t="str">
            <v>30TRI07</v>
          </cell>
          <cell r="B4384" t="str">
            <v>TRI07</v>
          </cell>
          <cell r="C4384">
            <v>30</v>
          </cell>
          <cell r="D4384">
            <v>1</v>
          </cell>
          <cell r="E4384">
            <v>15993</v>
          </cell>
          <cell r="F4384">
            <v>13298</v>
          </cell>
          <cell r="G4384">
            <v>10956</v>
          </cell>
        </row>
        <row r="4385">
          <cell r="A4385" t="str">
            <v>31TRI07</v>
          </cell>
          <cell r="B4385" t="str">
            <v>TRI07</v>
          </cell>
          <cell r="C4385">
            <v>31</v>
          </cell>
          <cell r="D4385">
            <v>1</v>
          </cell>
          <cell r="E4385">
            <v>15993</v>
          </cell>
          <cell r="F4385">
            <v>13298</v>
          </cell>
          <cell r="G4385">
            <v>10956</v>
          </cell>
        </row>
        <row r="4386">
          <cell r="A4386" t="str">
            <v>32TRI07</v>
          </cell>
          <cell r="B4386" t="str">
            <v>TRI07</v>
          </cell>
          <cell r="C4386">
            <v>32</v>
          </cell>
          <cell r="D4386">
            <v>1</v>
          </cell>
          <cell r="E4386">
            <v>15993</v>
          </cell>
          <cell r="F4386">
            <v>13298</v>
          </cell>
          <cell r="G4386">
            <v>10956</v>
          </cell>
        </row>
        <row r="4387">
          <cell r="A4387" t="str">
            <v>33TRI07</v>
          </cell>
          <cell r="B4387" t="str">
            <v>TRI07</v>
          </cell>
          <cell r="C4387">
            <v>33</v>
          </cell>
          <cell r="D4387">
            <v>1</v>
          </cell>
          <cell r="E4387">
            <v>15993</v>
          </cell>
          <cell r="F4387">
            <v>13298</v>
          </cell>
          <cell r="G4387">
            <v>10956</v>
          </cell>
        </row>
        <row r="4388">
          <cell r="A4388" t="str">
            <v>34TRI07</v>
          </cell>
          <cell r="B4388" t="str">
            <v>TRI07</v>
          </cell>
          <cell r="C4388">
            <v>34</v>
          </cell>
          <cell r="D4388">
            <v>1</v>
          </cell>
          <cell r="E4388">
            <v>15993</v>
          </cell>
          <cell r="F4388">
            <v>13298</v>
          </cell>
          <cell r="G4388">
            <v>10956</v>
          </cell>
        </row>
        <row r="4389">
          <cell r="A4389" t="str">
            <v>35TRI07</v>
          </cell>
          <cell r="B4389" t="str">
            <v>TRI07</v>
          </cell>
          <cell r="C4389">
            <v>35</v>
          </cell>
          <cell r="D4389">
            <v>1</v>
          </cell>
          <cell r="E4389">
            <v>15993</v>
          </cell>
          <cell r="F4389">
            <v>13298</v>
          </cell>
          <cell r="G4389">
            <v>10956</v>
          </cell>
        </row>
        <row r="4390">
          <cell r="A4390" t="str">
            <v>36TRI07</v>
          </cell>
          <cell r="B4390" t="str">
            <v>TRI07</v>
          </cell>
          <cell r="C4390">
            <v>36</v>
          </cell>
          <cell r="D4390">
            <v>1</v>
          </cell>
          <cell r="E4390">
            <v>15993</v>
          </cell>
          <cell r="F4390">
            <v>13298</v>
          </cell>
          <cell r="G4390">
            <v>10956</v>
          </cell>
        </row>
        <row r="4391">
          <cell r="A4391" t="str">
            <v>37TRI07</v>
          </cell>
          <cell r="B4391" t="str">
            <v>TRI07</v>
          </cell>
          <cell r="C4391">
            <v>37</v>
          </cell>
          <cell r="D4391">
            <v>1</v>
          </cell>
          <cell r="E4391">
            <v>15993</v>
          </cell>
          <cell r="F4391">
            <v>13298</v>
          </cell>
          <cell r="G4391">
            <v>10956</v>
          </cell>
        </row>
        <row r="4392">
          <cell r="A4392" t="str">
            <v>38TRI07</v>
          </cell>
          <cell r="B4392" t="str">
            <v>TRI07</v>
          </cell>
          <cell r="C4392">
            <v>38</v>
          </cell>
          <cell r="D4392">
            <v>1</v>
          </cell>
          <cell r="E4392">
            <v>15993</v>
          </cell>
          <cell r="F4392">
            <v>13298</v>
          </cell>
          <cell r="G4392">
            <v>10956</v>
          </cell>
        </row>
        <row r="4393">
          <cell r="A4393" t="str">
            <v>39TRI07</v>
          </cell>
          <cell r="B4393" t="str">
            <v>TRI07</v>
          </cell>
          <cell r="C4393">
            <v>39</v>
          </cell>
          <cell r="D4393">
            <v>1</v>
          </cell>
          <cell r="E4393">
            <v>15993</v>
          </cell>
          <cell r="F4393">
            <v>13298</v>
          </cell>
          <cell r="G4393">
            <v>10956</v>
          </cell>
        </row>
        <row r="4394">
          <cell r="A4394" t="str">
            <v>40TRI07</v>
          </cell>
          <cell r="B4394" t="str">
            <v>TRI07</v>
          </cell>
          <cell r="C4394">
            <v>40</v>
          </cell>
          <cell r="D4394">
            <v>1</v>
          </cell>
          <cell r="E4394">
            <v>15993</v>
          </cell>
          <cell r="F4394">
            <v>13298</v>
          </cell>
          <cell r="G4394">
            <v>10956</v>
          </cell>
        </row>
        <row r="4395">
          <cell r="A4395" t="str">
            <v>10TRI10</v>
          </cell>
          <cell r="B4395" t="str">
            <v>TRI10</v>
          </cell>
          <cell r="C4395">
            <v>10</v>
          </cell>
          <cell r="D4395">
            <v>0.15</v>
          </cell>
          <cell r="E4395">
            <v>19878</v>
          </cell>
          <cell r="F4395">
            <v>16528</v>
          </cell>
          <cell r="G4395">
            <v>13616</v>
          </cell>
        </row>
        <row r="4396">
          <cell r="A4396" t="str">
            <v>11TRI10</v>
          </cell>
          <cell r="B4396" t="str">
            <v>TRI10</v>
          </cell>
          <cell r="C4396">
            <v>11</v>
          </cell>
          <cell r="D4396">
            <v>0.15</v>
          </cell>
          <cell r="E4396">
            <v>19878</v>
          </cell>
          <cell r="F4396">
            <v>16528</v>
          </cell>
          <cell r="G4396">
            <v>13616</v>
          </cell>
        </row>
        <row r="4397">
          <cell r="A4397" t="str">
            <v>12TRI10</v>
          </cell>
          <cell r="B4397" t="str">
            <v>TRI10</v>
          </cell>
          <cell r="C4397">
            <v>12</v>
          </cell>
          <cell r="D4397">
            <v>0.15</v>
          </cell>
          <cell r="E4397">
            <v>19878</v>
          </cell>
          <cell r="F4397">
            <v>16528</v>
          </cell>
          <cell r="G4397">
            <v>13616</v>
          </cell>
        </row>
        <row r="4398">
          <cell r="A4398" t="str">
            <v>13TRI10</v>
          </cell>
          <cell r="B4398" t="str">
            <v>TRI10</v>
          </cell>
          <cell r="C4398">
            <v>13</v>
          </cell>
          <cell r="D4398">
            <v>0.15</v>
          </cell>
          <cell r="E4398">
            <v>19878</v>
          </cell>
          <cell r="F4398">
            <v>16528</v>
          </cell>
          <cell r="G4398">
            <v>13616</v>
          </cell>
        </row>
        <row r="4399">
          <cell r="A4399" t="str">
            <v>14TRI10</v>
          </cell>
          <cell r="B4399" t="str">
            <v>TRI10</v>
          </cell>
          <cell r="C4399">
            <v>14</v>
          </cell>
          <cell r="D4399">
            <v>0.15</v>
          </cell>
          <cell r="E4399">
            <v>19878</v>
          </cell>
          <cell r="F4399">
            <v>16528</v>
          </cell>
          <cell r="G4399">
            <v>13616</v>
          </cell>
        </row>
        <row r="4400">
          <cell r="A4400" t="str">
            <v>15TRI10</v>
          </cell>
          <cell r="B4400" t="str">
            <v>TRI10</v>
          </cell>
          <cell r="C4400">
            <v>15</v>
          </cell>
          <cell r="D4400">
            <v>0.15</v>
          </cell>
          <cell r="E4400">
            <v>19878</v>
          </cell>
          <cell r="F4400">
            <v>16528</v>
          </cell>
          <cell r="G4400">
            <v>13616</v>
          </cell>
        </row>
        <row r="4401">
          <cell r="A4401" t="str">
            <v>16TRI10</v>
          </cell>
          <cell r="B4401" t="str">
            <v>TRI10</v>
          </cell>
          <cell r="C4401">
            <v>16</v>
          </cell>
          <cell r="D4401">
            <v>0.15</v>
          </cell>
          <cell r="E4401">
            <v>19878</v>
          </cell>
          <cell r="F4401">
            <v>16528</v>
          </cell>
          <cell r="G4401">
            <v>13616</v>
          </cell>
        </row>
        <row r="4402">
          <cell r="A4402" t="str">
            <v>17TRI10</v>
          </cell>
          <cell r="B4402" t="str">
            <v>TRI10</v>
          </cell>
          <cell r="C4402">
            <v>17</v>
          </cell>
          <cell r="D4402">
            <v>0.15</v>
          </cell>
          <cell r="E4402">
            <v>19878</v>
          </cell>
          <cell r="F4402">
            <v>16528</v>
          </cell>
          <cell r="G4402">
            <v>13616</v>
          </cell>
        </row>
        <row r="4403">
          <cell r="A4403" t="str">
            <v>18TRI10</v>
          </cell>
          <cell r="B4403" t="str">
            <v>TRI10</v>
          </cell>
          <cell r="C4403">
            <v>18</v>
          </cell>
          <cell r="D4403">
            <v>0.15</v>
          </cell>
          <cell r="E4403">
            <v>19878</v>
          </cell>
          <cell r="F4403">
            <v>16528</v>
          </cell>
          <cell r="G4403">
            <v>13616</v>
          </cell>
        </row>
        <row r="4404">
          <cell r="A4404" t="str">
            <v>19TRI10</v>
          </cell>
          <cell r="B4404" t="str">
            <v>TRI10</v>
          </cell>
          <cell r="C4404">
            <v>19</v>
          </cell>
          <cell r="D4404">
            <v>0.15</v>
          </cell>
          <cell r="E4404">
            <v>19878</v>
          </cell>
          <cell r="F4404">
            <v>16528</v>
          </cell>
          <cell r="G4404">
            <v>13616</v>
          </cell>
        </row>
        <row r="4405">
          <cell r="A4405" t="str">
            <v>20TRI10</v>
          </cell>
          <cell r="B4405" t="str">
            <v>TRI10</v>
          </cell>
          <cell r="C4405">
            <v>20</v>
          </cell>
          <cell r="D4405">
            <v>0.15</v>
          </cell>
          <cell r="E4405">
            <v>19878</v>
          </cell>
          <cell r="F4405">
            <v>16528</v>
          </cell>
          <cell r="G4405">
            <v>13616</v>
          </cell>
        </row>
        <row r="4406">
          <cell r="A4406" t="str">
            <v>21TRI10</v>
          </cell>
          <cell r="B4406" t="str">
            <v>TRI10</v>
          </cell>
          <cell r="C4406">
            <v>21</v>
          </cell>
          <cell r="D4406">
            <v>0.15</v>
          </cell>
          <cell r="E4406">
            <v>19878</v>
          </cell>
          <cell r="F4406">
            <v>16528</v>
          </cell>
          <cell r="G4406">
            <v>13616</v>
          </cell>
        </row>
        <row r="4407">
          <cell r="A4407" t="str">
            <v>22TRI10</v>
          </cell>
          <cell r="B4407" t="str">
            <v>TRI10</v>
          </cell>
          <cell r="C4407">
            <v>22</v>
          </cell>
          <cell r="D4407">
            <v>0.15</v>
          </cell>
          <cell r="E4407">
            <v>19878</v>
          </cell>
          <cell r="F4407">
            <v>16528</v>
          </cell>
          <cell r="G4407">
            <v>13616</v>
          </cell>
        </row>
        <row r="4408">
          <cell r="A4408" t="str">
            <v>23TRI10</v>
          </cell>
          <cell r="B4408" t="str">
            <v>TRI10</v>
          </cell>
          <cell r="C4408">
            <v>23</v>
          </cell>
          <cell r="D4408">
            <v>0.15</v>
          </cell>
          <cell r="E4408">
            <v>19878</v>
          </cell>
          <cell r="F4408">
            <v>16528</v>
          </cell>
          <cell r="G4408">
            <v>13616</v>
          </cell>
        </row>
        <row r="4409">
          <cell r="A4409" t="str">
            <v>24TRI10</v>
          </cell>
          <cell r="B4409" t="str">
            <v>TRI10</v>
          </cell>
          <cell r="C4409">
            <v>24</v>
          </cell>
          <cell r="D4409">
            <v>0.15</v>
          </cell>
          <cell r="E4409">
            <v>19878</v>
          </cell>
          <cell r="F4409">
            <v>16528</v>
          </cell>
          <cell r="G4409">
            <v>13616</v>
          </cell>
        </row>
        <row r="4410">
          <cell r="A4410" t="str">
            <v>25TRI10</v>
          </cell>
          <cell r="B4410" t="str">
            <v>TRI10</v>
          </cell>
          <cell r="C4410">
            <v>25</v>
          </cell>
          <cell r="D4410">
            <v>0.15</v>
          </cell>
          <cell r="E4410">
            <v>19878</v>
          </cell>
          <cell r="F4410">
            <v>16528</v>
          </cell>
          <cell r="G4410">
            <v>13616</v>
          </cell>
        </row>
        <row r="4411">
          <cell r="A4411" t="str">
            <v>26TRI10</v>
          </cell>
          <cell r="B4411" t="str">
            <v>TRI10</v>
          </cell>
          <cell r="C4411">
            <v>26</v>
          </cell>
          <cell r="D4411">
            <v>0.15</v>
          </cell>
          <cell r="E4411">
            <v>19878</v>
          </cell>
          <cell r="F4411">
            <v>16528</v>
          </cell>
          <cell r="G4411">
            <v>13616</v>
          </cell>
        </row>
        <row r="4412">
          <cell r="A4412" t="str">
            <v>27TRI10</v>
          </cell>
          <cell r="B4412" t="str">
            <v>TRI10</v>
          </cell>
          <cell r="C4412">
            <v>27</v>
          </cell>
          <cell r="D4412">
            <v>0.15</v>
          </cell>
          <cell r="E4412">
            <v>19878</v>
          </cell>
          <cell r="F4412">
            <v>16528</v>
          </cell>
          <cell r="G4412">
            <v>13616</v>
          </cell>
        </row>
        <row r="4413">
          <cell r="A4413" t="str">
            <v>28TRI10</v>
          </cell>
          <cell r="B4413" t="str">
            <v>TRI10</v>
          </cell>
          <cell r="C4413">
            <v>28</v>
          </cell>
          <cell r="D4413">
            <v>0.15</v>
          </cell>
          <cell r="E4413">
            <v>19878</v>
          </cell>
          <cell r="F4413">
            <v>16528</v>
          </cell>
          <cell r="G4413">
            <v>13616</v>
          </cell>
        </row>
        <row r="4414">
          <cell r="A4414" t="str">
            <v>29TRI10</v>
          </cell>
          <cell r="B4414" t="str">
            <v>TRI10</v>
          </cell>
          <cell r="C4414">
            <v>29</v>
          </cell>
          <cell r="D4414">
            <v>0.15</v>
          </cell>
          <cell r="E4414">
            <v>19878</v>
          </cell>
          <cell r="F4414">
            <v>16528</v>
          </cell>
          <cell r="G4414">
            <v>13616</v>
          </cell>
        </row>
        <row r="4415">
          <cell r="A4415" t="str">
            <v>30TRI10</v>
          </cell>
          <cell r="B4415" t="str">
            <v>TRI10</v>
          </cell>
          <cell r="C4415">
            <v>30</v>
          </cell>
          <cell r="D4415">
            <v>0.15</v>
          </cell>
          <cell r="E4415">
            <v>19878</v>
          </cell>
          <cell r="F4415">
            <v>16528</v>
          </cell>
          <cell r="G4415">
            <v>13616</v>
          </cell>
        </row>
        <row r="4416">
          <cell r="A4416" t="str">
            <v>31TRI10</v>
          </cell>
          <cell r="B4416" t="str">
            <v>TRI10</v>
          </cell>
          <cell r="C4416">
            <v>31</v>
          </cell>
          <cell r="D4416">
            <v>0.15</v>
          </cell>
          <cell r="E4416">
            <v>19878</v>
          </cell>
          <cell r="F4416">
            <v>16528</v>
          </cell>
          <cell r="G4416">
            <v>13616</v>
          </cell>
        </row>
        <row r="4417">
          <cell r="A4417" t="str">
            <v>32TRI10</v>
          </cell>
          <cell r="B4417" t="str">
            <v>TRI10</v>
          </cell>
          <cell r="C4417">
            <v>32</v>
          </cell>
          <cell r="D4417">
            <v>0.15</v>
          </cell>
          <cell r="E4417">
            <v>19878</v>
          </cell>
          <cell r="F4417">
            <v>16528</v>
          </cell>
          <cell r="G4417">
            <v>13616</v>
          </cell>
        </row>
        <row r="4418">
          <cell r="A4418" t="str">
            <v>33TRI10</v>
          </cell>
          <cell r="B4418" t="str">
            <v>TRI10</v>
          </cell>
          <cell r="C4418">
            <v>33</v>
          </cell>
          <cell r="D4418">
            <v>0.15</v>
          </cell>
          <cell r="E4418">
            <v>19878</v>
          </cell>
          <cell r="F4418">
            <v>16528</v>
          </cell>
          <cell r="G4418">
            <v>13616</v>
          </cell>
        </row>
        <row r="4419">
          <cell r="A4419" t="str">
            <v>34TRI10</v>
          </cell>
          <cell r="B4419" t="str">
            <v>TRI10</v>
          </cell>
          <cell r="C4419">
            <v>34</v>
          </cell>
          <cell r="D4419">
            <v>0.15</v>
          </cell>
          <cell r="E4419">
            <v>19878</v>
          </cell>
          <cell r="F4419">
            <v>16528</v>
          </cell>
          <cell r="G4419">
            <v>13616</v>
          </cell>
        </row>
        <row r="4420">
          <cell r="A4420" t="str">
            <v>35TRI10</v>
          </cell>
          <cell r="B4420" t="str">
            <v>TRI10</v>
          </cell>
          <cell r="C4420">
            <v>35</v>
          </cell>
          <cell r="D4420">
            <v>0.15</v>
          </cell>
          <cell r="E4420">
            <v>19878</v>
          </cell>
          <cell r="F4420">
            <v>16528</v>
          </cell>
          <cell r="G4420">
            <v>13616</v>
          </cell>
        </row>
        <row r="4421">
          <cell r="A4421" t="str">
            <v>36TRI10</v>
          </cell>
          <cell r="B4421" t="str">
            <v>TRI10</v>
          </cell>
          <cell r="C4421">
            <v>36</v>
          </cell>
          <cell r="D4421">
            <v>0.15</v>
          </cell>
          <cell r="E4421">
            <v>19878</v>
          </cell>
          <cell r="F4421">
            <v>16528</v>
          </cell>
          <cell r="G4421">
            <v>13616</v>
          </cell>
        </row>
        <row r="4422">
          <cell r="A4422" t="str">
            <v>37TRI10</v>
          </cell>
          <cell r="B4422" t="str">
            <v>TRI10</v>
          </cell>
          <cell r="C4422">
            <v>37</v>
          </cell>
          <cell r="D4422">
            <v>0.15</v>
          </cell>
          <cell r="E4422">
            <v>19878</v>
          </cell>
          <cell r="F4422">
            <v>16528</v>
          </cell>
          <cell r="G4422">
            <v>13616</v>
          </cell>
        </row>
        <row r="4423">
          <cell r="A4423" t="str">
            <v>38TRI10</v>
          </cell>
          <cell r="B4423" t="str">
            <v>TRI10</v>
          </cell>
          <cell r="C4423">
            <v>38</v>
          </cell>
          <cell r="D4423">
            <v>0.15</v>
          </cell>
          <cell r="E4423">
            <v>19878</v>
          </cell>
          <cell r="F4423">
            <v>16528</v>
          </cell>
          <cell r="G4423">
            <v>13616</v>
          </cell>
        </row>
        <row r="4424">
          <cell r="A4424" t="str">
            <v>39TRI10</v>
          </cell>
          <cell r="B4424" t="str">
            <v>TRI10</v>
          </cell>
          <cell r="C4424">
            <v>39</v>
          </cell>
          <cell r="D4424">
            <v>0.15</v>
          </cell>
          <cell r="E4424">
            <v>19878</v>
          </cell>
          <cell r="F4424">
            <v>16528</v>
          </cell>
          <cell r="G4424">
            <v>13616</v>
          </cell>
        </row>
        <row r="4425">
          <cell r="A4425" t="str">
            <v>40TRI10</v>
          </cell>
          <cell r="B4425" t="str">
            <v>TRI10</v>
          </cell>
          <cell r="C4425">
            <v>40</v>
          </cell>
          <cell r="D4425">
            <v>0.15</v>
          </cell>
          <cell r="E4425">
            <v>19878</v>
          </cell>
          <cell r="F4425">
            <v>16528</v>
          </cell>
          <cell r="G4425">
            <v>13616</v>
          </cell>
        </row>
        <row r="4426">
          <cell r="A4426" t="str">
            <v>10TRI11</v>
          </cell>
          <cell r="B4426" t="str">
            <v>TRI11</v>
          </cell>
          <cell r="C4426">
            <v>10</v>
          </cell>
          <cell r="D4426">
            <v>0.2</v>
          </cell>
          <cell r="E4426">
            <v>20563</v>
          </cell>
          <cell r="F4426">
            <v>17098</v>
          </cell>
          <cell r="G4426">
            <v>14086</v>
          </cell>
        </row>
        <row r="4427">
          <cell r="A4427" t="str">
            <v>11TRI11</v>
          </cell>
          <cell r="B4427" t="str">
            <v>TRI11</v>
          </cell>
          <cell r="C4427">
            <v>11</v>
          </cell>
          <cell r="D4427">
            <v>0.2</v>
          </cell>
          <cell r="E4427">
            <v>20563</v>
          </cell>
          <cell r="F4427">
            <v>17098</v>
          </cell>
          <cell r="G4427">
            <v>14086</v>
          </cell>
        </row>
        <row r="4428">
          <cell r="A4428" t="str">
            <v>12TRI11</v>
          </cell>
          <cell r="B4428" t="str">
            <v>TRI11</v>
          </cell>
          <cell r="C4428">
            <v>12</v>
          </cell>
          <cell r="D4428">
            <v>0.2</v>
          </cell>
          <cell r="E4428">
            <v>20563</v>
          </cell>
          <cell r="F4428">
            <v>17098</v>
          </cell>
          <cell r="G4428">
            <v>14086</v>
          </cell>
        </row>
        <row r="4429">
          <cell r="A4429" t="str">
            <v>13TRI11</v>
          </cell>
          <cell r="B4429" t="str">
            <v>TRI11</v>
          </cell>
          <cell r="C4429">
            <v>13</v>
          </cell>
          <cell r="D4429">
            <v>0.2</v>
          </cell>
          <cell r="E4429">
            <v>20563</v>
          </cell>
          <cell r="F4429">
            <v>17098</v>
          </cell>
          <cell r="G4429">
            <v>14086</v>
          </cell>
        </row>
        <row r="4430">
          <cell r="A4430" t="str">
            <v>14TRI11</v>
          </cell>
          <cell r="B4430" t="str">
            <v>TRI11</v>
          </cell>
          <cell r="C4430">
            <v>14</v>
          </cell>
          <cell r="D4430">
            <v>0.2</v>
          </cell>
          <cell r="E4430">
            <v>20563</v>
          </cell>
          <cell r="F4430">
            <v>17098</v>
          </cell>
          <cell r="G4430">
            <v>14086</v>
          </cell>
        </row>
        <row r="4431">
          <cell r="A4431" t="str">
            <v>15TRI11</v>
          </cell>
          <cell r="B4431" t="str">
            <v>TRI11</v>
          </cell>
          <cell r="C4431">
            <v>15</v>
          </cell>
          <cell r="D4431">
            <v>0.2</v>
          </cell>
          <cell r="E4431">
            <v>20563</v>
          </cell>
          <cell r="F4431">
            <v>17098</v>
          </cell>
          <cell r="G4431">
            <v>14086</v>
          </cell>
        </row>
        <row r="4432">
          <cell r="A4432" t="str">
            <v>16TRI11</v>
          </cell>
          <cell r="B4432" t="str">
            <v>TRI11</v>
          </cell>
          <cell r="C4432">
            <v>16</v>
          </cell>
          <cell r="D4432">
            <v>0.2</v>
          </cell>
          <cell r="E4432">
            <v>20563</v>
          </cell>
          <cell r="F4432">
            <v>17098</v>
          </cell>
          <cell r="G4432">
            <v>14086</v>
          </cell>
        </row>
        <row r="4433">
          <cell r="A4433" t="str">
            <v>17TRI11</v>
          </cell>
          <cell r="B4433" t="str">
            <v>TRI11</v>
          </cell>
          <cell r="C4433">
            <v>17</v>
          </cell>
          <cell r="D4433">
            <v>0.2</v>
          </cell>
          <cell r="E4433">
            <v>20563</v>
          </cell>
          <cell r="F4433">
            <v>17098</v>
          </cell>
          <cell r="G4433">
            <v>14086</v>
          </cell>
        </row>
        <row r="4434">
          <cell r="A4434" t="str">
            <v>18TRI11</v>
          </cell>
          <cell r="B4434" t="str">
            <v>TRI11</v>
          </cell>
          <cell r="C4434">
            <v>18</v>
          </cell>
          <cell r="D4434">
            <v>0.2</v>
          </cell>
          <cell r="E4434">
            <v>20563</v>
          </cell>
          <cell r="F4434">
            <v>17098</v>
          </cell>
          <cell r="G4434">
            <v>14086</v>
          </cell>
        </row>
        <row r="4435">
          <cell r="A4435" t="str">
            <v>19TRI11</v>
          </cell>
          <cell r="B4435" t="str">
            <v>TRI11</v>
          </cell>
          <cell r="C4435">
            <v>19</v>
          </cell>
          <cell r="D4435">
            <v>0.2</v>
          </cell>
          <cell r="E4435">
            <v>20563</v>
          </cell>
          <cell r="F4435">
            <v>17098</v>
          </cell>
          <cell r="G4435">
            <v>14086</v>
          </cell>
        </row>
        <row r="4436">
          <cell r="A4436" t="str">
            <v>20TRI11</v>
          </cell>
          <cell r="B4436" t="str">
            <v>TRI11</v>
          </cell>
          <cell r="C4436">
            <v>20</v>
          </cell>
          <cell r="D4436">
            <v>0.2</v>
          </cell>
          <cell r="E4436">
            <v>20563</v>
          </cell>
          <cell r="F4436">
            <v>17098</v>
          </cell>
          <cell r="G4436">
            <v>14086</v>
          </cell>
        </row>
        <row r="4437">
          <cell r="A4437" t="str">
            <v>21TRI11</v>
          </cell>
          <cell r="B4437" t="str">
            <v>TRI11</v>
          </cell>
          <cell r="C4437">
            <v>21</v>
          </cell>
          <cell r="D4437">
            <v>0.2</v>
          </cell>
          <cell r="E4437">
            <v>20563</v>
          </cell>
          <cell r="F4437">
            <v>17098</v>
          </cell>
          <cell r="G4437">
            <v>14086</v>
          </cell>
        </row>
        <row r="4438">
          <cell r="A4438" t="str">
            <v>22TRI11</v>
          </cell>
          <cell r="B4438" t="str">
            <v>TRI11</v>
          </cell>
          <cell r="C4438">
            <v>22</v>
          </cell>
          <cell r="D4438">
            <v>0.2</v>
          </cell>
          <cell r="E4438">
            <v>20563</v>
          </cell>
          <cell r="F4438">
            <v>17098</v>
          </cell>
          <cell r="G4438">
            <v>14086</v>
          </cell>
        </row>
        <row r="4439">
          <cell r="A4439" t="str">
            <v>23TRI11</v>
          </cell>
          <cell r="B4439" t="str">
            <v>TRI11</v>
          </cell>
          <cell r="C4439">
            <v>23</v>
          </cell>
          <cell r="D4439">
            <v>0.2</v>
          </cell>
          <cell r="E4439">
            <v>20563</v>
          </cell>
          <cell r="F4439">
            <v>17098</v>
          </cell>
          <cell r="G4439">
            <v>14086</v>
          </cell>
        </row>
        <row r="4440">
          <cell r="A4440" t="str">
            <v>24TRI11</v>
          </cell>
          <cell r="B4440" t="str">
            <v>TRI11</v>
          </cell>
          <cell r="C4440">
            <v>24</v>
          </cell>
          <cell r="D4440">
            <v>0.2</v>
          </cell>
          <cell r="E4440">
            <v>20563</v>
          </cell>
          <cell r="F4440">
            <v>17098</v>
          </cell>
          <cell r="G4440">
            <v>14086</v>
          </cell>
        </row>
        <row r="4441">
          <cell r="A4441" t="str">
            <v>25TRI11</v>
          </cell>
          <cell r="B4441" t="str">
            <v>TRI11</v>
          </cell>
          <cell r="C4441">
            <v>25</v>
          </cell>
          <cell r="D4441">
            <v>0.2</v>
          </cell>
          <cell r="E4441">
            <v>20563</v>
          </cell>
          <cell r="F4441">
            <v>17098</v>
          </cell>
          <cell r="G4441">
            <v>14086</v>
          </cell>
        </row>
        <row r="4442">
          <cell r="A4442" t="str">
            <v>26TRI11</v>
          </cell>
          <cell r="B4442" t="str">
            <v>TRI11</v>
          </cell>
          <cell r="C4442">
            <v>26</v>
          </cell>
          <cell r="D4442">
            <v>0.2</v>
          </cell>
          <cell r="E4442">
            <v>20563</v>
          </cell>
          <cell r="F4442">
            <v>17098</v>
          </cell>
          <cell r="G4442">
            <v>14086</v>
          </cell>
        </row>
        <row r="4443">
          <cell r="A4443" t="str">
            <v>27TRI11</v>
          </cell>
          <cell r="B4443" t="str">
            <v>TRI11</v>
          </cell>
          <cell r="C4443">
            <v>27</v>
          </cell>
          <cell r="D4443">
            <v>0.2</v>
          </cell>
          <cell r="E4443">
            <v>20563</v>
          </cell>
          <cell r="F4443">
            <v>17098</v>
          </cell>
          <cell r="G4443">
            <v>14086</v>
          </cell>
        </row>
        <row r="4444">
          <cell r="A4444" t="str">
            <v>28TRI11</v>
          </cell>
          <cell r="B4444" t="str">
            <v>TRI11</v>
          </cell>
          <cell r="C4444">
            <v>28</v>
          </cell>
          <cell r="D4444">
            <v>0.2</v>
          </cell>
          <cell r="E4444">
            <v>20563</v>
          </cell>
          <cell r="F4444">
            <v>17098</v>
          </cell>
          <cell r="G4444">
            <v>14086</v>
          </cell>
        </row>
        <row r="4445">
          <cell r="A4445" t="str">
            <v>29TRI11</v>
          </cell>
          <cell r="B4445" t="str">
            <v>TRI11</v>
          </cell>
          <cell r="C4445">
            <v>29</v>
          </cell>
          <cell r="D4445">
            <v>0.2</v>
          </cell>
          <cell r="E4445">
            <v>20563</v>
          </cell>
          <cell r="F4445">
            <v>17098</v>
          </cell>
          <cell r="G4445">
            <v>14086</v>
          </cell>
        </row>
        <row r="4446">
          <cell r="A4446" t="str">
            <v>30TRI11</v>
          </cell>
          <cell r="B4446" t="str">
            <v>TRI11</v>
          </cell>
          <cell r="C4446">
            <v>30</v>
          </cell>
          <cell r="D4446">
            <v>0.2</v>
          </cell>
          <cell r="E4446">
            <v>20563</v>
          </cell>
          <cell r="F4446">
            <v>17098</v>
          </cell>
          <cell r="G4446">
            <v>14086</v>
          </cell>
        </row>
        <row r="4447">
          <cell r="A4447" t="str">
            <v>31TRI11</v>
          </cell>
          <cell r="B4447" t="str">
            <v>TRI11</v>
          </cell>
          <cell r="C4447">
            <v>31</v>
          </cell>
          <cell r="D4447">
            <v>0.2</v>
          </cell>
          <cell r="E4447">
            <v>20563</v>
          </cell>
          <cell r="F4447">
            <v>17098</v>
          </cell>
          <cell r="G4447">
            <v>14086</v>
          </cell>
        </row>
        <row r="4448">
          <cell r="A4448" t="str">
            <v>32TRI11</v>
          </cell>
          <cell r="B4448" t="str">
            <v>TRI11</v>
          </cell>
          <cell r="C4448">
            <v>32</v>
          </cell>
          <cell r="D4448">
            <v>0.2</v>
          </cell>
          <cell r="E4448">
            <v>20563</v>
          </cell>
          <cell r="F4448">
            <v>17098</v>
          </cell>
          <cell r="G4448">
            <v>14086</v>
          </cell>
        </row>
        <row r="4449">
          <cell r="A4449" t="str">
            <v>33TRI11</v>
          </cell>
          <cell r="B4449" t="str">
            <v>TRI11</v>
          </cell>
          <cell r="C4449">
            <v>33</v>
          </cell>
          <cell r="D4449">
            <v>0.2</v>
          </cell>
          <cell r="E4449">
            <v>20563</v>
          </cell>
          <cell r="F4449">
            <v>17098</v>
          </cell>
          <cell r="G4449">
            <v>14086</v>
          </cell>
        </row>
        <row r="4450">
          <cell r="A4450" t="str">
            <v>34TRI11</v>
          </cell>
          <cell r="B4450" t="str">
            <v>TRI11</v>
          </cell>
          <cell r="C4450">
            <v>34</v>
          </cell>
          <cell r="D4450">
            <v>0.2</v>
          </cell>
          <cell r="E4450">
            <v>20563</v>
          </cell>
          <cell r="F4450">
            <v>17098</v>
          </cell>
          <cell r="G4450">
            <v>14086</v>
          </cell>
        </row>
        <row r="4451">
          <cell r="A4451" t="str">
            <v>35TRI11</v>
          </cell>
          <cell r="B4451" t="str">
            <v>TRI11</v>
          </cell>
          <cell r="C4451">
            <v>35</v>
          </cell>
          <cell r="D4451">
            <v>0.2</v>
          </cell>
          <cell r="E4451">
            <v>20563</v>
          </cell>
          <cell r="F4451">
            <v>17098</v>
          </cell>
          <cell r="G4451">
            <v>14086</v>
          </cell>
        </row>
        <row r="4452">
          <cell r="A4452" t="str">
            <v>36TRI11</v>
          </cell>
          <cell r="B4452" t="str">
            <v>TRI11</v>
          </cell>
          <cell r="C4452">
            <v>36</v>
          </cell>
          <cell r="D4452">
            <v>0.2</v>
          </cell>
          <cell r="E4452">
            <v>20563</v>
          </cell>
          <cell r="F4452">
            <v>17098</v>
          </cell>
          <cell r="G4452">
            <v>14086</v>
          </cell>
        </row>
        <row r="4453">
          <cell r="A4453" t="str">
            <v>37TRI11</v>
          </cell>
          <cell r="B4453" t="str">
            <v>TRI11</v>
          </cell>
          <cell r="C4453">
            <v>37</v>
          </cell>
          <cell r="D4453">
            <v>0.2</v>
          </cell>
          <cell r="E4453">
            <v>20563</v>
          </cell>
          <cell r="F4453">
            <v>17098</v>
          </cell>
          <cell r="G4453">
            <v>14086</v>
          </cell>
        </row>
        <row r="4454">
          <cell r="A4454" t="str">
            <v>38TRI11</v>
          </cell>
          <cell r="B4454" t="str">
            <v>TRI11</v>
          </cell>
          <cell r="C4454">
            <v>38</v>
          </cell>
          <cell r="D4454">
            <v>0.2</v>
          </cell>
          <cell r="E4454">
            <v>20563</v>
          </cell>
          <cell r="F4454">
            <v>17098</v>
          </cell>
          <cell r="G4454">
            <v>14086</v>
          </cell>
        </row>
        <row r="4455">
          <cell r="A4455" t="str">
            <v>39TRI11</v>
          </cell>
          <cell r="B4455" t="str">
            <v>TRI11</v>
          </cell>
          <cell r="C4455">
            <v>39</v>
          </cell>
          <cell r="D4455">
            <v>0.2</v>
          </cell>
          <cell r="E4455">
            <v>20563</v>
          </cell>
          <cell r="F4455">
            <v>17098</v>
          </cell>
          <cell r="G4455">
            <v>14086</v>
          </cell>
        </row>
        <row r="4456">
          <cell r="A4456" t="str">
            <v>40TRI11</v>
          </cell>
          <cell r="B4456" t="str">
            <v>TRI11</v>
          </cell>
          <cell r="C4456">
            <v>40</v>
          </cell>
          <cell r="D4456">
            <v>0.2</v>
          </cell>
          <cell r="E4456">
            <v>20563</v>
          </cell>
          <cell r="F4456">
            <v>17098</v>
          </cell>
          <cell r="G4456">
            <v>14086</v>
          </cell>
        </row>
        <row r="4457">
          <cell r="A4457" t="str">
            <v>10TRI12</v>
          </cell>
          <cell r="B4457" t="str">
            <v>TRI12</v>
          </cell>
          <cell r="C4457">
            <v>10</v>
          </cell>
          <cell r="D4457">
            <v>0.25</v>
          </cell>
          <cell r="E4457">
            <v>19878</v>
          </cell>
          <cell r="F4457">
            <v>16528</v>
          </cell>
          <cell r="G4457">
            <v>13616</v>
          </cell>
        </row>
        <row r="4458">
          <cell r="A4458" t="str">
            <v>11TRI12</v>
          </cell>
          <cell r="B4458" t="str">
            <v>TRI12</v>
          </cell>
          <cell r="C4458">
            <v>11</v>
          </cell>
          <cell r="D4458">
            <v>0.25</v>
          </cell>
          <cell r="E4458">
            <v>19878</v>
          </cell>
          <cell r="F4458">
            <v>16528</v>
          </cell>
          <cell r="G4458">
            <v>13616</v>
          </cell>
        </row>
        <row r="4459">
          <cell r="A4459" t="str">
            <v>12TRI12</v>
          </cell>
          <cell r="B4459" t="str">
            <v>TRI12</v>
          </cell>
          <cell r="C4459">
            <v>12</v>
          </cell>
          <cell r="D4459">
            <v>0.25</v>
          </cell>
          <cell r="E4459">
            <v>19878</v>
          </cell>
          <cell r="F4459">
            <v>16528</v>
          </cell>
          <cell r="G4459">
            <v>13616</v>
          </cell>
        </row>
        <row r="4460">
          <cell r="A4460" t="str">
            <v>13TRI12</v>
          </cell>
          <cell r="B4460" t="str">
            <v>TRI12</v>
          </cell>
          <cell r="C4460">
            <v>13</v>
          </cell>
          <cell r="D4460">
            <v>0.25</v>
          </cell>
          <cell r="E4460">
            <v>19878</v>
          </cell>
          <cell r="F4460">
            <v>16528</v>
          </cell>
          <cell r="G4460">
            <v>13616</v>
          </cell>
        </row>
        <row r="4461">
          <cell r="A4461" t="str">
            <v>14TRI12</v>
          </cell>
          <cell r="B4461" t="str">
            <v>TRI12</v>
          </cell>
          <cell r="C4461">
            <v>14</v>
          </cell>
          <cell r="D4461">
            <v>0.25</v>
          </cell>
          <cell r="E4461">
            <v>19878</v>
          </cell>
          <cell r="F4461">
            <v>16528</v>
          </cell>
          <cell r="G4461">
            <v>13616</v>
          </cell>
        </row>
        <row r="4462">
          <cell r="A4462" t="str">
            <v>15TRI12</v>
          </cell>
          <cell r="B4462" t="str">
            <v>TRI12</v>
          </cell>
          <cell r="C4462">
            <v>15</v>
          </cell>
          <cell r="D4462">
            <v>0.25</v>
          </cell>
          <cell r="E4462">
            <v>19878</v>
          </cell>
          <cell r="F4462">
            <v>16528</v>
          </cell>
          <cell r="G4462">
            <v>13616</v>
          </cell>
        </row>
        <row r="4463">
          <cell r="A4463" t="str">
            <v>16TRI12</v>
          </cell>
          <cell r="B4463" t="str">
            <v>TRI12</v>
          </cell>
          <cell r="C4463">
            <v>16</v>
          </cell>
          <cell r="D4463">
            <v>0.25</v>
          </cell>
          <cell r="E4463">
            <v>19878</v>
          </cell>
          <cell r="F4463">
            <v>16528</v>
          </cell>
          <cell r="G4463">
            <v>13616</v>
          </cell>
        </row>
        <row r="4464">
          <cell r="A4464" t="str">
            <v>17TRI12</v>
          </cell>
          <cell r="B4464" t="str">
            <v>TRI12</v>
          </cell>
          <cell r="C4464">
            <v>17</v>
          </cell>
          <cell r="D4464">
            <v>0.25</v>
          </cell>
          <cell r="E4464">
            <v>19878</v>
          </cell>
          <cell r="F4464">
            <v>16528</v>
          </cell>
          <cell r="G4464">
            <v>13616</v>
          </cell>
        </row>
        <row r="4465">
          <cell r="A4465" t="str">
            <v>18TRI12</v>
          </cell>
          <cell r="B4465" t="str">
            <v>TRI12</v>
          </cell>
          <cell r="C4465">
            <v>18</v>
          </cell>
          <cell r="D4465">
            <v>0.25</v>
          </cell>
          <cell r="E4465">
            <v>19878</v>
          </cell>
          <cell r="F4465">
            <v>16528</v>
          </cell>
          <cell r="G4465">
            <v>13616</v>
          </cell>
        </row>
        <row r="4466">
          <cell r="A4466" t="str">
            <v>19TRI12</v>
          </cell>
          <cell r="B4466" t="str">
            <v>TRI12</v>
          </cell>
          <cell r="C4466">
            <v>19</v>
          </cell>
          <cell r="D4466">
            <v>0.25</v>
          </cell>
          <cell r="E4466">
            <v>19878</v>
          </cell>
          <cell r="F4466">
            <v>16528</v>
          </cell>
          <cell r="G4466">
            <v>13616</v>
          </cell>
        </row>
        <row r="4467">
          <cell r="A4467" t="str">
            <v>20TRI12</v>
          </cell>
          <cell r="B4467" t="str">
            <v>TRI12</v>
          </cell>
          <cell r="C4467">
            <v>20</v>
          </cell>
          <cell r="D4467">
            <v>0.25</v>
          </cell>
          <cell r="E4467">
            <v>19878</v>
          </cell>
          <cell r="F4467">
            <v>16528</v>
          </cell>
          <cell r="G4467">
            <v>13616</v>
          </cell>
        </row>
        <row r="4468">
          <cell r="A4468" t="str">
            <v>21TRI12</v>
          </cell>
          <cell r="B4468" t="str">
            <v>TRI12</v>
          </cell>
          <cell r="C4468">
            <v>21</v>
          </cell>
          <cell r="D4468">
            <v>0.25</v>
          </cell>
          <cell r="E4468">
            <v>19878</v>
          </cell>
          <cell r="F4468">
            <v>16528</v>
          </cell>
          <cell r="G4468">
            <v>13616</v>
          </cell>
        </row>
        <row r="4469">
          <cell r="A4469" t="str">
            <v>22TRI12</v>
          </cell>
          <cell r="B4469" t="str">
            <v>TRI12</v>
          </cell>
          <cell r="C4469">
            <v>22</v>
          </cell>
          <cell r="D4469">
            <v>0.25</v>
          </cell>
          <cell r="E4469">
            <v>19878</v>
          </cell>
          <cell r="F4469">
            <v>16528</v>
          </cell>
          <cell r="G4469">
            <v>13616</v>
          </cell>
        </row>
        <row r="4470">
          <cell r="A4470" t="str">
            <v>23TRI12</v>
          </cell>
          <cell r="B4470" t="str">
            <v>TRI12</v>
          </cell>
          <cell r="C4470">
            <v>23</v>
          </cell>
          <cell r="D4470">
            <v>0.25</v>
          </cell>
          <cell r="E4470">
            <v>19878</v>
          </cell>
          <cell r="F4470">
            <v>16528</v>
          </cell>
          <cell r="G4470">
            <v>13616</v>
          </cell>
        </row>
        <row r="4471">
          <cell r="A4471" t="str">
            <v>24TRI12</v>
          </cell>
          <cell r="B4471" t="str">
            <v>TRI12</v>
          </cell>
          <cell r="C4471">
            <v>24</v>
          </cell>
          <cell r="D4471">
            <v>0.25</v>
          </cell>
          <cell r="E4471">
            <v>19878</v>
          </cell>
          <cell r="F4471">
            <v>16528</v>
          </cell>
          <cell r="G4471">
            <v>13616</v>
          </cell>
        </row>
        <row r="4472">
          <cell r="A4472" t="str">
            <v>25TRI12</v>
          </cell>
          <cell r="B4472" t="str">
            <v>TRI12</v>
          </cell>
          <cell r="C4472">
            <v>25</v>
          </cell>
          <cell r="D4472">
            <v>0.25</v>
          </cell>
          <cell r="E4472">
            <v>19878</v>
          </cell>
          <cell r="F4472">
            <v>16528</v>
          </cell>
          <cell r="G4472">
            <v>13616</v>
          </cell>
        </row>
        <row r="4473">
          <cell r="A4473" t="str">
            <v>26TRI12</v>
          </cell>
          <cell r="B4473" t="str">
            <v>TRI12</v>
          </cell>
          <cell r="C4473">
            <v>26</v>
          </cell>
          <cell r="D4473">
            <v>0.25</v>
          </cell>
          <cell r="E4473">
            <v>19878</v>
          </cell>
          <cell r="F4473">
            <v>16528</v>
          </cell>
          <cell r="G4473">
            <v>13616</v>
          </cell>
        </row>
        <row r="4474">
          <cell r="A4474" t="str">
            <v>27TRI12</v>
          </cell>
          <cell r="B4474" t="str">
            <v>TRI12</v>
          </cell>
          <cell r="C4474">
            <v>27</v>
          </cell>
          <cell r="D4474">
            <v>0.25</v>
          </cell>
          <cell r="E4474">
            <v>19878</v>
          </cell>
          <cell r="F4474">
            <v>16528</v>
          </cell>
          <cell r="G4474">
            <v>13616</v>
          </cell>
        </row>
        <row r="4475">
          <cell r="A4475" t="str">
            <v>28TRI12</v>
          </cell>
          <cell r="B4475" t="str">
            <v>TRI12</v>
          </cell>
          <cell r="C4475">
            <v>28</v>
          </cell>
          <cell r="D4475">
            <v>0.25</v>
          </cell>
          <cell r="E4475">
            <v>19878</v>
          </cell>
          <cell r="F4475">
            <v>16528</v>
          </cell>
          <cell r="G4475">
            <v>13616</v>
          </cell>
        </row>
        <row r="4476">
          <cell r="A4476" t="str">
            <v>29TRI12</v>
          </cell>
          <cell r="B4476" t="str">
            <v>TRI12</v>
          </cell>
          <cell r="C4476">
            <v>29</v>
          </cell>
          <cell r="D4476">
            <v>0.25</v>
          </cell>
          <cell r="E4476">
            <v>19878</v>
          </cell>
          <cell r="F4476">
            <v>16528</v>
          </cell>
          <cell r="G4476">
            <v>13616</v>
          </cell>
        </row>
        <row r="4477">
          <cell r="A4477" t="str">
            <v>30TRI12</v>
          </cell>
          <cell r="B4477" t="str">
            <v>TRI12</v>
          </cell>
          <cell r="C4477">
            <v>30</v>
          </cell>
          <cell r="D4477">
            <v>0.25</v>
          </cell>
          <cell r="E4477">
            <v>19878</v>
          </cell>
          <cell r="F4477">
            <v>16528</v>
          </cell>
          <cell r="G4477">
            <v>13616</v>
          </cell>
        </row>
        <row r="4478">
          <cell r="A4478" t="str">
            <v>31TRI12</v>
          </cell>
          <cell r="B4478" t="str">
            <v>TRI12</v>
          </cell>
          <cell r="C4478">
            <v>31</v>
          </cell>
          <cell r="D4478">
            <v>0.25</v>
          </cell>
          <cell r="E4478">
            <v>19878</v>
          </cell>
          <cell r="F4478">
            <v>16528</v>
          </cell>
          <cell r="G4478">
            <v>13616</v>
          </cell>
        </row>
        <row r="4479">
          <cell r="A4479" t="str">
            <v>32TRI12</v>
          </cell>
          <cell r="B4479" t="str">
            <v>TRI12</v>
          </cell>
          <cell r="C4479">
            <v>32</v>
          </cell>
          <cell r="D4479">
            <v>0.25</v>
          </cell>
          <cell r="E4479">
            <v>19878</v>
          </cell>
          <cell r="F4479">
            <v>16528</v>
          </cell>
          <cell r="G4479">
            <v>13616</v>
          </cell>
        </row>
        <row r="4480">
          <cell r="A4480" t="str">
            <v>33TRI12</v>
          </cell>
          <cell r="B4480" t="str">
            <v>TRI12</v>
          </cell>
          <cell r="C4480">
            <v>33</v>
          </cell>
          <cell r="D4480">
            <v>0.25</v>
          </cell>
          <cell r="E4480">
            <v>19878</v>
          </cell>
          <cell r="F4480">
            <v>16528</v>
          </cell>
          <cell r="G4480">
            <v>13616</v>
          </cell>
        </row>
        <row r="4481">
          <cell r="A4481" t="str">
            <v>34TRI12</v>
          </cell>
          <cell r="B4481" t="str">
            <v>TRI12</v>
          </cell>
          <cell r="C4481">
            <v>34</v>
          </cell>
          <cell r="D4481">
            <v>0.25</v>
          </cell>
          <cell r="E4481">
            <v>19878</v>
          </cell>
          <cell r="F4481">
            <v>16528</v>
          </cell>
          <cell r="G4481">
            <v>13616</v>
          </cell>
        </row>
        <row r="4482">
          <cell r="A4482" t="str">
            <v>35TRI12</v>
          </cell>
          <cell r="B4482" t="str">
            <v>TRI12</v>
          </cell>
          <cell r="C4482">
            <v>35</v>
          </cell>
          <cell r="D4482">
            <v>0.25</v>
          </cell>
          <cell r="E4482">
            <v>19878</v>
          </cell>
          <cell r="F4482">
            <v>16528</v>
          </cell>
          <cell r="G4482">
            <v>13616</v>
          </cell>
        </row>
        <row r="4483">
          <cell r="A4483" t="str">
            <v>36TRI12</v>
          </cell>
          <cell r="B4483" t="str">
            <v>TRI12</v>
          </cell>
          <cell r="C4483">
            <v>36</v>
          </cell>
          <cell r="D4483">
            <v>0.25</v>
          </cell>
          <cell r="E4483">
            <v>19878</v>
          </cell>
          <cell r="F4483">
            <v>16528</v>
          </cell>
          <cell r="G4483">
            <v>13616</v>
          </cell>
        </row>
        <row r="4484">
          <cell r="A4484" t="str">
            <v>37TRI12</v>
          </cell>
          <cell r="B4484" t="str">
            <v>TRI12</v>
          </cell>
          <cell r="C4484">
            <v>37</v>
          </cell>
          <cell r="D4484">
            <v>0.25</v>
          </cell>
          <cell r="E4484">
            <v>19878</v>
          </cell>
          <cell r="F4484">
            <v>16528</v>
          </cell>
          <cell r="G4484">
            <v>13616</v>
          </cell>
        </row>
        <row r="4485">
          <cell r="A4485" t="str">
            <v>38TRI12</v>
          </cell>
          <cell r="B4485" t="str">
            <v>TRI12</v>
          </cell>
          <cell r="C4485">
            <v>38</v>
          </cell>
          <cell r="D4485">
            <v>0.25</v>
          </cell>
          <cell r="E4485">
            <v>19878</v>
          </cell>
          <cell r="F4485">
            <v>16528</v>
          </cell>
          <cell r="G4485">
            <v>13616</v>
          </cell>
        </row>
        <row r="4486">
          <cell r="A4486" t="str">
            <v>39TRI12</v>
          </cell>
          <cell r="B4486" t="str">
            <v>TRI12</v>
          </cell>
          <cell r="C4486">
            <v>39</v>
          </cell>
          <cell r="D4486">
            <v>0.25</v>
          </cell>
          <cell r="E4486">
            <v>19878</v>
          </cell>
          <cell r="F4486">
            <v>16528</v>
          </cell>
          <cell r="G4486">
            <v>13616</v>
          </cell>
        </row>
        <row r="4487">
          <cell r="A4487" t="str">
            <v>40TRI12</v>
          </cell>
          <cell r="B4487" t="str">
            <v>TRI12</v>
          </cell>
          <cell r="C4487">
            <v>40</v>
          </cell>
          <cell r="D4487">
            <v>0.25</v>
          </cell>
          <cell r="E4487">
            <v>19878</v>
          </cell>
          <cell r="F4487">
            <v>16528</v>
          </cell>
          <cell r="G4487">
            <v>13616</v>
          </cell>
        </row>
        <row r="4488">
          <cell r="A4488" t="str">
            <v>10TRI19</v>
          </cell>
          <cell r="B4488" t="str">
            <v>TRI19</v>
          </cell>
          <cell r="C4488">
            <v>10</v>
          </cell>
          <cell r="D4488">
            <v>0.35</v>
          </cell>
          <cell r="E4488">
            <v>12795</v>
          </cell>
          <cell r="F4488">
            <v>10639</v>
          </cell>
          <cell r="G4488">
            <v>8765</v>
          </cell>
        </row>
        <row r="4489">
          <cell r="A4489" t="str">
            <v>11TRI19</v>
          </cell>
          <cell r="B4489" t="str">
            <v>TRI19</v>
          </cell>
          <cell r="C4489">
            <v>11</v>
          </cell>
          <cell r="D4489">
            <v>0.35</v>
          </cell>
          <cell r="E4489">
            <v>12795</v>
          </cell>
          <cell r="F4489">
            <v>10639</v>
          </cell>
          <cell r="G4489">
            <v>8765</v>
          </cell>
        </row>
        <row r="4490">
          <cell r="A4490" t="str">
            <v>12TRI19</v>
          </cell>
          <cell r="B4490" t="str">
            <v>TRI19</v>
          </cell>
          <cell r="C4490">
            <v>12</v>
          </cell>
          <cell r="D4490">
            <v>0.35</v>
          </cell>
          <cell r="E4490">
            <v>12795</v>
          </cell>
          <cell r="F4490">
            <v>10639</v>
          </cell>
          <cell r="G4490">
            <v>8765</v>
          </cell>
        </row>
        <row r="4491">
          <cell r="A4491" t="str">
            <v>13TRI19</v>
          </cell>
          <cell r="B4491" t="str">
            <v>TRI19</v>
          </cell>
          <cell r="C4491">
            <v>13</v>
          </cell>
          <cell r="D4491">
            <v>0.35</v>
          </cell>
          <cell r="E4491">
            <v>12795</v>
          </cell>
          <cell r="F4491">
            <v>10639</v>
          </cell>
          <cell r="G4491">
            <v>8765</v>
          </cell>
        </row>
        <row r="4492">
          <cell r="A4492" t="str">
            <v>14TRI19</v>
          </cell>
          <cell r="B4492" t="str">
            <v>TRI19</v>
          </cell>
          <cell r="C4492">
            <v>14</v>
          </cell>
          <cell r="D4492">
            <v>0.35</v>
          </cell>
          <cell r="E4492">
            <v>12795</v>
          </cell>
          <cell r="F4492">
            <v>10639</v>
          </cell>
          <cell r="G4492">
            <v>8765</v>
          </cell>
        </row>
        <row r="4493">
          <cell r="A4493" t="str">
            <v>15TRI19</v>
          </cell>
          <cell r="B4493" t="str">
            <v>TRI19</v>
          </cell>
          <cell r="C4493">
            <v>15</v>
          </cell>
          <cell r="D4493">
            <v>0.35</v>
          </cell>
          <cell r="E4493">
            <v>12795</v>
          </cell>
          <cell r="F4493">
            <v>10639</v>
          </cell>
          <cell r="G4493">
            <v>8765</v>
          </cell>
        </row>
        <row r="4494">
          <cell r="A4494" t="str">
            <v>16TRI19</v>
          </cell>
          <cell r="B4494" t="str">
            <v>TRI19</v>
          </cell>
          <cell r="C4494">
            <v>16</v>
          </cell>
          <cell r="D4494">
            <v>0.35</v>
          </cell>
          <cell r="E4494">
            <v>12795</v>
          </cell>
          <cell r="F4494">
            <v>10639</v>
          </cell>
          <cell r="G4494">
            <v>8765</v>
          </cell>
        </row>
        <row r="4495">
          <cell r="A4495" t="str">
            <v>17TRI19</v>
          </cell>
          <cell r="B4495" t="str">
            <v>TRI19</v>
          </cell>
          <cell r="C4495">
            <v>17</v>
          </cell>
          <cell r="D4495">
            <v>0.35</v>
          </cell>
          <cell r="E4495">
            <v>12795</v>
          </cell>
          <cell r="F4495">
            <v>10639</v>
          </cell>
          <cell r="G4495">
            <v>8765</v>
          </cell>
        </row>
        <row r="4496">
          <cell r="A4496" t="str">
            <v>18TRI19</v>
          </cell>
          <cell r="B4496" t="str">
            <v>TRI19</v>
          </cell>
          <cell r="C4496">
            <v>18</v>
          </cell>
          <cell r="D4496">
            <v>0.35</v>
          </cell>
          <cell r="E4496">
            <v>12795</v>
          </cell>
          <cell r="F4496">
            <v>10639</v>
          </cell>
          <cell r="G4496">
            <v>8765</v>
          </cell>
        </row>
        <row r="4497">
          <cell r="A4497" t="str">
            <v>19TRI19</v>
          </cell>
          <cell r="B4497" t="str">
            <v>TRI19</v>
          </cell>
          <cell r="C4497">
            <v>19</v>
          </cell>
          <cell r="D4497">
            <v>0.35</v>
          </cell>
          <cell r="E4497">
            <v>12795</v>
          </cell>
          <cell r="F4497">
            <v>10639</v>
          </cell>
          <cell r="G4497">
            <v>8765</v>
          </cell>
        </row>
        <row r="4498">
          <cell r="A4498" t="str">
            <v>20TRI19</v>
          </cell>
          <cell r="B4498" t="str">
            <v>TRI19</v>
          </cell>
          <cell r="C4498">
            <v>20</v>
          </cell>
          <cell r="D4498">
            <v>0.35</v>
          </cell>
          <cell r="E4498">
            <v>12795</v>
          </cell>
          <cell r="F4498">
            <v>10639</v>
          </cell>
          <cell r="G4498">
            <v>8765</v>
          </cell>
        </row>
        <row r="4499">
          <cell r="A4499" t="str">
            <v>21TRI19</v>
          </cell>
          <cell r="B4499" t="str">
            <v>TRI19</v>
          </cell>
          <cell r="C4499">
            <v>21</v>
          </cell>
          <cell r="D4499">
            <v>0.35</v>
          </cell>
          <cell r="E4499">
            <v>12795</v>
          </cell>
          <cell r="F4499">
            <v>10639</v>
          </cell>
          <cell r="G4499">
            <v>8765</v>
          </cell>
        </row>
        <row r="4500">
          <cell r="A4500" t="str">
            <v>22TRI19</v>
          </cell>
          <cell r="B4500" t="str">
            <v>TRI19</v>
          </cell>
          <cell r="C4500">
            <v>22</v>
          </cell>
          <cell r="D4500">
            <v>0.35</v>
          </cell>
          <cell r="E4500">
            <v>12795</v>
          </cell>
          <cell r="F4500">
            <v>10639</v>
          </cell>
          <cell r="G4500">
            <v>8765</v>
          </cell>
        </row>
        <row r="4501">
          <cell r="A4501" t="str">
            <v>23TRI19</v>
          </cell>
          <cell r="B4501" t="str">
            <v>TRI19</v>
          </cell>
          <cell r="C4501">
            <v>23</v>
          </cell>
          <cell r="D4501">
            <v>0.35</v>
          </cell>
          <cell r="E4501">
            <v>12795</v>
          </cell>
          <cell r="F4501">
            <v>10639</v>
          </cell>
          <cell r="G4501">
            <v>8765</v>
          </cell>
        </row>
        <row r="4502">
          <cell r="A4502" t="str">
            <v>24TRI19</v>
          </cell>
          <cell r="B4502" t="str">
            <v>TRI19</v>
          </cell>
          <cell r="C4502">
            <v>24</v>
          </cell>
          <cell r="D4502">
            <v>0.35</v>
          </cell>
          <cell r="E4502">
            <v>12795</v>
          </cell>
          <cell r="F4502">
            <v>10639</v>
          </cell>
          <cell r="G4502">
            <v>8765</v>
          </cell>
        </row>
        <row r="4503">
          <cell r="A4503" t="str">
            <v>25TRI19</v>
          </cell>
          <cell r="B4503" t="str">
            <v>TRI19</v>
          </cell>
          <cell r="C4503">
            <v>25</v>
          </cell>
          <cell r="D4503">
            <v>0.35</v>
          </cell>
          <cell r="E4503">
            <v>12795</v>
          </cell>
          <cell r="F4503">
            <v>10639</v>
          </cell>
          <cell r="G4503">
            <v>8765</v>
          </cell>
        </row>
        <row r="4504">
          <cell r="A4504" t="str">
            <v>26TRI19</v>
          </cell>
          <cell r="B4504" t="str">
            <v>TRI19</v>
          </cell>
          <cell r="C4504">
            <v>26</v>
          </cell>
          <cell r="D4504">
            <v>0.35</v>
          </cell>
          <cell r="E4504">
            <v>12795</v>
          </cell>
          <cell r="F4504">
            <v>10639</v>
          </cell>
          <cell r="G4504">
            <v>8765</v>
          </cell>
        </row>
        <row r="4505">
          <cell r="A4505" t="str">
            <v>27TRI19</v>
          </cell>
          <cell r="B4505" t="str">
            <v>TRI19</v>
          </cell>
          <cell r="C4505">
            <v>27</v>
          </cell>
          <cell r="D4505">
            <v>0.35</v>
          </cell>
          <cell r="E4505">
            <v>12795</v>
          </cell>
          <cell r="F4505">
            <v>10639</v>
          </cell>
          <cell r="G4505">
            <v>8765</v>
          </cell>
        </row>
        <row r="4506">
          <cell r="A4506" t="str">
            <v>28TRI19</v>
          </cell>
          <cell r="B4506" t="str">
            <v>TRI19</v>
          </cell>
          <cell r="C4506">
            <v>28</v>
          </cell>
          <cell r="D4506">
            <v>0.35</v>
          </cell>
          <cell r="E4506">
            <v>12795</v>
          </cell>
          <cell r="F4506">
            <v>10639</v>
          </cell>
          <cell r="G4506">
            <v>8765</v>
          </cell>
        </row>
        <row r="4507">
          <cell r="A4507" t="str">
            <v>29TRI19</v>
          </cell>
          <cell r="B4507" t="str">
            <v>TRI19</v>
          </cell>
          <cell r="C4507">
            <v>29</v>
          </cell>
          <cell r="D4507">
            <v>0.35</v>
          </cell>
          <cell r="E4507">
            <v>12795</v>
          </cell>
          <cell r="F4507">
            <v>10639</v>
          </cell>
          <cell r="G4507">
            <v>8765</v>
          </cell>
        </row>
        <row r="4508">
          <cell r="A4508" t="str">
            <v>30TRI19</v>
          </cell>
          <cell r="B4508" t="str">
            <v>TRI19</v>
          </cell>
          <cell r="C4508">
            <v>30</v>
          </cell>
          <cell r="D4508">
            <v>0.35</v>
          </cell>
          <cell r="E4508">
            <v>12795</v>
          </cell>
          <cell r="F4508">
            <v>10639</v>
          </cell>
          <cell r="G4508">
            <v>8765</v>
          </cell>
        </row>
        <row r="4509">
          <cell r="A4509" t="str">
            <v>31TRI19</v>
          </cell>
          <cell r="B4509" t="str">
            <v>TRI19</v>
          </cell>
          <cell r="C4509">
            <v>31</v>
          </cell>
          <cell r="D4509">
            <v>0.35</v>
          </cell>
          <cell r="E4509">
            <v>12795</v>
          </cell>
          <cell r="F4509">
            <v>10639</v>
          </cell>
          <cell r="G4509">
            <v>8765</v>
          </cell>
        </row>
        <row r="4510">
          <cell r="A4510" t="str">
            <v>32TRI19</v>
          </cell>
          <cell r="B4510" t="str">
            <v>TRI19</v>
          </cell>
          <cell r="C4510">
            <v>32</v>
          </cell>
          <cell r="D4510">
            <v>0.35</v>
          </cell>
          <cell r="E4510">
            <v>12795</v>
          </cell>
          <cell r="F4510">
            <v>10639</v>
          </cell>
          <cell r="G4510">
            <v>8765</v>
          </cell>
        </row>
        <row r="4511">
          <cell r="A4511" t="str">
            <v>33TRI19</v>
          </cell>
          <cell r="B4511" t="str">
            <v>TRI19</v>
          </cell>
          <cell r="C4511">
            <v>33</v>
          </cell>
          <cell r="D4511">
            <v>0.35</v>
          </cell>
          <cell r="E4511">
            <v>12795</v>
          </cell>
          <cell r="F4511">
            <v>10639</v>
          </cell>
          <cell r="G4511">
            <v>8765</v>
          </cell>
        </row>
        <row r="4512">
          <cell r="A4512" t="str">
            <v>34TRI19</v>
          </cell>
          <cell r="B4512" t="str">
            <v>TRI19</v>
          </cell>
          <cell r="C4512">
            <v>34</v>
          </cell>
          <cell r="D4512">
            <v>0.35</v>
          </cell>
          <cell r="E4512">
            <v>12795</v>
          </cell>
          <cell r="F4512">
            <v>10639</v>
          </cell>
          <cell r="G4512">
            <v>8765</v>
          </cell>
        </row>
        <row r="4513">
          <cell r="A4513" t="str">
            <v>35TRI19</v>
          </cell>
          <cell r="B4513" t="str">
            <v>TRI19</v>
          </cell>
          <cell r="C4513">
            <v>35</v>
          </cell>
          <cell r="D4513">
            <v>0.35</v>
          </cell>
          <cell r="E4513">
            <v>12795</v>
          </cell>
          <cell r="F4513">
            <v>10639</v>
          </cell>
          <cell r="G4513">
            <v>8765</v>
          </cell>
        </row>
        <row r="4514">
          <cell r="A4514" t="str">
            <v>36TRI19</v>
          </cell>
          <cell r="B4514" t="str">
            <v>TRI19</v>
          </cell>
          <cell r="C4514">
            <v>36</v>
          </cell>
          <cell r="D4514">
            <v>0.35</v>
          </cell>
          <cell r="E4514">
            <v>12795</v>
          </cell>
          <cell r="F4514">
            <v>10639</v>
          </cell>
          <cell r="G4514">
            <v>8765</v>
          </cell>
        </row>
        <row r="4515">
          <cell r="A4515" t="str">
            <v>37TRI19</v>
          </cell>
          <cell r="B4515" t="str">
            <v>TRI19</v>
          </cell>
          <cell r="C4515">
            <v>37</v>
          </cell>
          <cell r="D4515">
            <v>0.35</v>
          </cell>
          <cell r="E4515">
            <v>12795</v>
          </cell>
          <cell r="F4515">
            <v>10639</v>
          </cell>
          <cell r="G4515">
            <v>8765</v>
          </cell>
        </row>
        <row r="4516">
          <cell r="A4516" t="str">
            <v>38TRI19</v>
          </cell>
          <cell r="B4516" t="str">
            <v>TRI19</v>
          </cell>
          <cell r="C4516">
            <v>38</v>
          </cell>
          <cell r="D4516">
            <v>0.35</v>
          </cell>
          <cell r="E4516">
            <v>12795</v>
          </cell>
          <cell r="F4516">
            <v>10639</v>
          </cell>
          <cell r="G4516">
            <v>8765</v>
          </cell>
        </row>
        <row r="4517">
          <cell r="A4517" t="str">
            <v>39TRI19</v>
          </cell>
          <cell r="B4517" t="str">
            <v>TRI19</v>
          </cell>
          <cell r="C4517">
            <v>39</v>
          </cell>
          <cell r="D4517">
            <v>0.35</v>
          </cell>
          <cell r="E4517">
            <v>12795</v>
          </cell>
          <cell r="F4517">
            <v>10639</v>
          </cell>
          <cell r="G4517">
            <v>8765</v>
          </cell>
        </row>
        <row r="4518">
          <cell r="A4518" t="str">
            <v>40TRI19</v>
          </cell>
          <cell r="B4518" t="str">
            <v>TRI19</v>
          </cell>
          <cell r="C4518">
            <v>40</v>
          </cell>
          <cell r="D4518">
            <v>0.35</v>
          </cell>
          <cell r="E4518">
            <v>12795</v>
          </cell>
          <cell r="F4518">
            <v>10639</v>
          </cell>
          <cell r="G4518">
            <v>8765</v>
          </cell>
        </row>
        <row r="4519">
          <cell r="A4519" t="str">
            <v>10TRI20</v>
          </cell>
          <cell r="B4519" t="str">
            <v>TRI20</v>
          </cell>
          <cell r="C4519">
            <v>10</v>
          </cell>
          <cell r="D4519">
            <v>0.35</v>
          </cell>
          <cell r="E4519">
            <v>12338</v>
          </cell>
          <cell r="F4519">
            <v>10259</v>
          </cell>
          <cell r="G4519">
            <v>8452</v>
          </cell>
        </row>
        <row r="4520">
          <cell r="A4520" t="str">
            <v>11TRI20</v>
          </cell>
          <cell r="B4520" t="str">
            <v>TRI20</v>
          </cell>
          <cell r="C4520">
            <v>11</v>
          </cell>
          <cell r="D4520">
            <v>0.35</v>
          </cell>
          <cell r="E4520">
            <v>12338</v>
          </cell>
          <cell r="F4520">
            <v>10259</v>
          </cell>
          <cell r="G4520">
            <v>8452</v>
          </cell>
        </row>
        <row r="4521">
          <cell r="A4521" t="str">
            <v>12TRI20</v>
          </cell>
          <cell r="B4521" t="str">
            <v>TRI20</v>
          </cell>
          <cell r="C4521">
            <v>12</v>
          </cell>
          <cell r="D4521">
            <v>0.35</v>
          </cell>
          <cell r="E4521">
            <v>12338</v>
          </cell>
          <cell r="F4521">
            <v>10259</v>
          </cell>
          <cell r="G4521">
            <v>8452</v>
          </cell>
        </row>
        <row r="4522">
          <cell r="A4522" t="str">
            <v>13TRI20</v>
          </cell>
          <cell r="B4522" t="str">
            <v>TRI20</v>
          </cell>
          <cell r="C4522">
            <v>13</v>
          </cell>
          <cell r="D4522">
            <v>0.35</v>
          </cell>
          <cell r="E4522">
            <v>12338</v>
          </cell>
          <cell r="F4522">
            <v>10259</v>
          </cell>
          <cell r="G4522">
            <v>8452</v>
          </cell>
        </row>
        <row r="4523">
          <cell r="A4523" t="str">
            <v>14TRI20</v>
          </cell>
          <cell r="B4523" t="str">
            <v>TRI20</v>
          </cell>
          <cell r="C4523">
            <v>14</v>
          </cell>
          <cell r="D4523">
            <v>0.35</v>
          </cell>
          <cell r="E4523">
            <v>12338</v>
          </cell>
          <cell r="F4523">
            <v>10259</v>
          </cell>
          <cell r="G4523">
            <v>8452</v>
          </cell>
        </row>
        <row r="4524">
          <cell r="A4524" t="str">
            <v>15TRI20</v>
          </cell>
          <cell r="B4524" t="str">
            <v>TRI20</v>
          </cell>
          <cell r="C4524">
            <v>15</v>
          </cell>
          <cell r="D4524">
            <v>0.35</v>
          </cell>
          <cell r="E4524">
            <v>12338</v>
          </cell>
          <cell r="F4524">
            <v>10259</v>
          </cell>
          <cell r="G4524">
            <v>8452</v>
          </cell>
        </row>
        <row r="4525">
          <cell r="A4525" t="str">
            <v>16TRI20</v>
          </cell>
          <cell r="B4525" t="str">
            <v>TRI20</v>
          </cell>
          <cell r="C4525">
            <v>16</v>
          </cell>
          <cell r="D4525">
            <v>0.35</v>
          </cell>
          <cell r="E4525">
            <v>12338</v>
          </cell>
          <cell r="F4525">
            <v>10259</v>
          </cell>
          <cell r="G4525">
            <v>8452</v>
          </cell>
        </row>
        <row r="4526">
          <cell r="A4526" t="str">
            <v>17TRI20</v>
          </cell>
          <cell r="B4526" t="str">
            <v>TRI20</v>
          </cell>
          <cell r="C4526">
            <v>17</v>
          </cell>
          <cell r="D4526">
            <v>0.35</v>
          </cell>
          <cell r="E4526">
            <v>12338</v>
          </cell>
          <cell r="F4526">
            <v>10259</v>
          </cell>
          <cell r="G4526">
            <v>8452</v>
          </cell>
        </row>
        <row r="4527">
          <cell r="A4527" t="str">
            <v>18TRI20</v>
          </cell>
          <cell r="B4527" t="str">
            <v>TRI20</v>
          </cell>
          <cell r="C4527">
            <v>18</v>
          </cell>
          <cell r="D4527">
            <v>0.35</v>
          </cell>
          <cell r="E4527">
            <v>12338</v>
          </cell>
          <cell r="F4527">
            <v>10259</v>
          </cell>
          <cell r="G4527">
            <v>8452</v>
          </cell>
        </row>
        <row r="4528">
          <cell r="A4528" t="str">
            <v>19TRI20</v>
          </cell>
          <cell r="B4528" t="str">
            <v>TRI20</v>
          </cell>
          <cell r="C4528">
            <v>19</v>
          </cell>
          <cell r="D4528">
            <v>0.35</v>
          </cell>
          <cell r="E4528">
            <v>12338</v>
          </cell>
          <cell r="F4528">
            <v>10259</v>
          </cell>
          <cell r="G4528">
            <v>8452</v>
          </cell>
        </row>
        <row r="4529">
          <cell r="A4529" t="str">
            <v>20TRI20</v>
          </cell>
          <cell r="B4529" t="str">
            <v>TRI20</v>
          </cell>
          <cell r="C4529">
            <v>20</v>
          </cell>
          <cell r="D4529">
            <v>0.35</v>
          </cell>
          <cell r="E4529">
            <v>12338</v>
          </cell>
          <cell r="F4529">
            <v>10259</v>
          </cell>
          <cell r="G4529">
            <v>8452</v>
          </cell>
        </row>
        <row r="4530">
          <cell r="A4530" t="str">
            <v>21TRI20</v>
          </cell>
          <cell r="B4530" t="str">
            <v>TRI20</v>
          </cell>
          <cell r="C4530">
            <v>21</v>
          </cell>
          <cell r="D4530">
            <v>0.35</v>
          </cell>
          <cell r="E4530">
            <v>12338</v>
          </cell>
          <cell r="F4530">
            <v>10259</v>
          </cell>
          <cell r="G4530">
            <v>8452</v>
          </cell>
        </row>
        <row r="4531">
          <cell r="A4531" t="str">
            <v>22TRI20</v>
          </cell>
          <cell r="B4531" t="str">
            <v>TRI20</v>
          </cell>
          <cell r="C4531">
            <v>22</v>
          </cell>
          <cell r="D4531">
            <v>0.35</v>
          </cell>
          <cell r="E4531">
            <v>12338</v>
          </cell>
          <cell r="F4531">
            <v>10259</v>
          </cell>
          <cell r="G4531">
            <v>8452</v>
          </cell>
        </row>
        <row r="4532">
          <cell r="A4532" t="str">
            <v>23TRI20</v>
          </cell>
          <cell r="B4532" t="str">
            <v>TRI20</v>
          </cell>
          <cell r="C4532">
            <v>23</v>
          </cell>
          <cell r="D4532">
            <v>0.35</v>
          </cell>
          <cell r="E4532">
            <v>12338</v>
          </cell>
          <cell r="F4532">
            <v>10259</v>
          </cell>
          <cell r="G4532">
            <v>8452</v>
          </cell>
        </row>
        <row r="4533">
          <cell r="A4533" t="str">
            <v>24TRI20</v>
          </cell>
          <cell r="B4533" t="str">
            <v>TRI20</v>
          </cell>
          <cell r="C4533">
            <v>24</v>
          </cell>
          <cell r="D4533">
            <v>0.35</v>
          </cell>
          <cell r="E4533">
            <v>12338</v>
          </cell>
          <cell r="F4533">
            <v>10259</v>
          </cell>
          <cell r="G4533">
            <v>8452</v>
          </cell>
        </row>
        <row r="4534">
          <cell r="A4534" t="str">
            <v>25TRI20</v>
          </cell>
          <cell r="B4534" t="str">
            <v>TRI20</v>
          </cell>
          <cell r="C4534">
            <v>25</v>
          </cell>
          <cell r="D4534">
            <v>0.35</v>
          </cell>
          <cell r="E4534">
            <v>12338</v>
          </cell>
          <cell r="F4534">
            <v>10259</v>
          </cell>
          <cell r="G4534">
            <v>8452</v>
          </cell>
        </row>
        <row r="4535">
          <cell r="A4535" t="str">
            <v>26TRI20</v>
          </cell>
          <cell r="B4535" t="str">
            <v>TRI20</v>
          </cell>
          <cell r="C4535">
            <v>26</v>
          </cell>
          <cell r="D4535">
            <v>0.35</v>
          </cell>
          <cell r="E4535">
            <v>12338</v>
          </cell>
          <cell r="F4535">
            <v>10259</v>
          </cell>
          <cell r="G4535">
            <v>8452</v>
          </cell>
        </row>
        <row r="4536">
          <cell r="A4536" t="str">
            <v>27TRI20</v>
          </cell>
          <cell r="B4536" t="str">
            <v>TRI20</v>
          </cell>
          <cell r="C4536">
            <v>27</v>
          </cell>
          <cell r="D4536">
            <v>0.35</v>
          </cell>
          <cell r="E4536">
            <v>12338</v>
          </cell>
          <cell r="F4536">
            <v>10259</v>
          </cell>
          <cell r="G4536">
            <v>8452</v>
          </cell>
        </row>
        <row r="4537">
          <cell r="A4537" t="str">
            <v>28TRI20</v>
          </cell>
          <cell r="B4537" t="str">
            <v>TRI20</v>
          </cell>
          <cell r="C4537">
            <v>28</v>
          </cell>
          <cell r="D4537">
            <v>0.35</v>
          </cell>
          <cell r="E4537">
            <v>12338</v>
          </cell>
          <cell r="F4537">
            <v>10259</v>
          </cell>
          <cell r="G4537">
            <v>8452</v>
          </cell>
        </row>
        <row r="4538">
          <cell r="A4538" t="str">
            <v>29TRI20</v>
          </cell>
          <cell r="B4538" t="str">
            <v>TRI20</v>
          </cell>
          <cell r="C4538">
            <v>29</v>
          </cell>
          <cell r="D4538">
            <v>0.35</v>
          </cell>
          <cell r="E4538">
            <v>12338</v>
          </cell>
          <cell r="F4538">
            <v>10259</v>
          </cell>
          <cell r="G4538">
            <v>8452</v>
          </cell>
        </row>
        <row r="4539">
          <cell r="A4539" t="str">
            <v>30TRI20</v>
          </cell>
          <cell r="B4539" t="str">
            <v>TRI20</v>
          </cell>
          <cell r="C4539">
            <v>30</v>
          </cell>
          <cell r="D4539">
            <v>0.35</v>
          </cell>
          <cell r="E4539">
            <v>12338</v>
          </cell>
          <cell r="F4539">
            <v>10259</v>
          </cell>
          <cell r="G4539">
            <v>8452</v>
          </cell>
        </row>
        <row r="4540">
          <cell r="A4540" t="str">
            <v>31TRI20</v>
          </cell>
          <cell r="B4540" t="str">
            <v>TRI20</v>
          </cell>
          <cell r="C4540">
            <v>31</v>
          </cell>
          <cell r="D4540">
            <v>0.35</v>
          </cell>
          <cell r="E4540">
            <v>12338</v>
          </cell>
          <cell r="F4540">
            <v>10259</v>
          </cell>
          <cell r="G4540">
            <v>8452</v>
          </cell>
        </row>
        <row r="4541">
          <cell r="A4541" t="str">
            <v>32TRI20</v>
          </cell>
          <cell r="B4541" t="str">
            <v>TRI20</v>
          </cell>
          <cell r="C4541">
            <v>32</v>
          </cell>
          <cell r="D4541">
            <v>0.35</v>
          </cell>
          <cell r="E4541">
            <v>12338</v>
          </cell>
          <cell r="F4541">
            <v>10259</v>
          </cell>
          <cell r="G4541">
            <v>8452</v>
          </cell>
        </row>
        <row r="4542">
          <cell r="A4542" t="str">
            <v>33TRI20</v>
          </cell>
          <cell r="B4542" t="str">
            <v>TRI20</v>
          </cell>
          <cell r="C4542">
            <v>33</v>
          </cell>
          <cell r="D4542">
            <v>0.35</v>
          </cell>
          <cell r="E4542">
            <v>12338</v>
          </cell>
          <cell r="F4542">
            <v>10259</v>
          </cell>
          <cell r="G4542">
            <v>8452</v>
          </cell>
        </row>
        <row r="4543">
          <cell r="A4543" t="str">
            <v>34TRI20</v>
          </cell>
          <cell r="B4543" t="str">
            <v>TRI20</v>
          </cell>
          <cell r="C4543">
            <v>34</v>
          </cell>
          <cell r="D4543">
            <v>0.35</v>
          </cell>
          <cell r="E4543">
            <v>12338</v>
          </cell>
          <cell r="F4543">
            <v>10259</v>
          </cell>
          <cell r="G4543">
            <v>8452</v>
          </cell>
        </row>
        <row r="4544">
          <cell r="A4544" t="str">
            <v>35TRI20</v>
          </cell>
          <cell r="B4544" t="str">
            <v>TRI20</v>
          </cell>
          <cell r="C4544">
            <v>35</v>
          </cell>
          <cell r="D4544">
            <v>0.35</v>
          </cell>
          <cell r="E4544">
            <v>12338</v>
          </cell>
          <cell r="F4544">
            <v>10259</v>
          </cell>
          <cell r="G4544">
            <v>8452</v>
          </cell>
        </row>
        <row r="4545">
          <cell r="A4545" t="str">
            <v>36TRI20</v>
          </cell>
          <cell r="B4545" t="str">
            <v>TRI20</v>
          </cell>
          <cell r="C4545">
            <v>36</v>
          </cell>
          <cell r="D4545">
            <v>0.35</v>
          </cell>
          <cell r="E4545">
            <v>12338</v>
          </cell>
          <cell r="F4545">
            <v>10259</v>
          </cell>
          <cell r="G4545">
            <v>8452</v>
          </cell>
        </row>
        <row r="4546">
          <cell r="A4546" t="str">
            <v>37TRI20</v>
          </cell>
          <cell r="B4546" t="str">
            <v>TRI20</v>
          </cell>
          <cell r="C4546">
            <v>37</v>
          </cell>
          <cell r="D4546">
            <v>0.35</v>
          </cell>
          <cell r="E4546">
            <v>12338</v>
          </cell>
          <cell r="F4546">
            <v>10259</v>
          </cell>
          <cell r="G4546">
            <v>8452</v>
          </cell>
        </row>
        <row r="4547">
          <cell r="A4547" t="str">
            <v>38TRI20</v>
          </cell>
          <cell r="B4547" t="str">
            <v>TRI20</v>
          </cell>
          <cell r="C4547">
            <v>38</v>
          </cell>
          <cell r="D4547">
            <v>0.35</v>
          </cell>
          <cell r="E4547">
            <v>12338</v>
          </cell>
          <cell r="F4547">
            <v>10259</v>
          </cell>
          <cell r="G4547">
            <v>8452</v>
          </cell>
        </row>
        <row r="4548">
          <cell r="A4548" t="str">
            <v>39TRI20</v>
          </cell>
          <cell r="B4548" t="str">
            <v>TRI20</v>
          </cell>
          <cell r="C4548">
            <v>39</v>
          </cell>
          <cell r="D4548">
            <v>0.35</v>
          </cell>
          <cell r="E4548">
            <v>12338</v>
          </cell>
          <cell r="F4548">
            <v>10259</v>
          </cell>
          <cell r="G4548">
            <v>8452</v>
          </cell>
        </row>
        <row r="4549">
          <cell r="A4549" t="str">
            <v>40TRI20</v>
          </cell>
          <cell r="B4549" t="str">
            <v>TRI20</v>
          </cell>
          <cell r="C4549">
            <v>40</v>
          </cell>
          <cell r="D4549">
            <v>0.35</v>
          </cell>
          <cell r="E4549">
            <v>12338</v>
          </cell>
          <cell r="F4549">
            <v>10259</v>
          </cell>
          <cell r="G4549">
            <v>8452</v>
          </cell>
        </row>
        <row r="4550">
          <cell r="A4550" t="str">
            <v>10SBO01</v>
          </cell>
          <cell r="B4550" t="str">
            <v>SBO01</v>
          </cell>
          <cell r="C4550">
            <v>10</v>
          </cell>
          <cell r="D4550">
            <v>1.2</v>
          </cell>
          <cell r="E4550">
            <v>14658</v>
          </cell>
          <cell r="F4550">
            <v>11517</v>
          </cell>
          <cell r="G4550">
            <v>9772</v>
          </cell>
        </row>
        <row r="4551">
          <cell r="A4551" t="str">
            <v>11SBO01</v>
          </cell>
          <cell r="B4551" t="str">
            <v>SBO01</v>
          </cell>
          <cell r="C4551">
            <v>11</v>
          </cell>
          <cell r="D4551">
            <v>1.2</v>
          </cell>
          <cell r="E4551">
            <v>14658</v>
          </cell>
          <cell r="F4551">
            <v>11517</v>
          </cell>
          <cell r="G4551">
            <v>9772</v>
          </cell>
        </row>
        <row r="4552">
          <cell r="A4552" t="str">
            <v>12SBO01</v>
          </cell>
          <cell r="B4552" t="str">
            <v>SBO01</v>
          </cell>
          <cell r="C4552">
            <v>12</v>
          </cell>
          <cell r="D4552">
            <v>1.2</v>
          </cell>
          <cell r="E4552">
            <v>14658</v>
          </cell>
          <cell r="F4552">
            <v>11517</v>
          </cell>
          <cell r="G4552">
            <v>9772</v>
          </cell>
        </row>
        <row r="4553">
          <cell r="A4553" t="str">
            <v>13SBO01</v>
          </cell>
          <cell r="B4553" t="str">
            <v>SBO01</v>
          </cell>
          <cell r="C4553">
            <v>13</v>
          </cell>
          <cell r="D4553">
            <v>1.2</v>
          </cell>
          <cell r="E4553">
            <v>14658</v>
          </cell>
          <cell r="F4553">
            <v>11517</v>
          </cell>
          <cell r="G4553">
            <v>9772</v>
          </cell>
        </row>
        <row r="4554">
          <cell r="A4554" t="str">
            <v>14SBO01</v>
          </cell>
          <cell r="B4554" t="str">
            <v>SBO01</v>
          </cell>
          <cell r="C4554">
            <v>14</v>
          </cell>
          <cell r="D4554">
            <v>1.2</v>
          </cell>
          <cell r="E4554">
            <v>14658</v>
          </cell>
          <cell r="F4554">
            <v>11517</v>
          </cell>
          <cell r="G4554">
            <v>9772</v>
          </cell>
        </row>
        <row r="4555">
          <cell r="A4555" t="str">
            <v>15SBO01</v>
          </cell>
          <cell r="B4555" t="str">
            <v>SBO01</v>
          </cell>
          <cell r="C4555">
            <v>15</v>
          </cell>
          <cell r="D4555">
            <v>1.2</v>
          </cell>
          <cell r="E4555">
            <v>14658</v>
          </cell>
          <cell r="F4555">
            <v>11517</v>
          </cell>
          <cell r="G4555">
            <v>9772</v>
          </cell>
        </row>
        <row r="4556">
          <cell r="A4556" t="str">
            <v>16SBO01</v>
          </cell>
          <cell r="B4556" t="str">
            <v>SBO01</v>
          </cell>
          <cell r="C4556">
            <v>16</v>
          </cell>
          <cell r="D4556">
            <v>1.2</v>
          </cell>
          <cell r="E4556">
            <v>14658</v>
          </cell>
          <cell r="F4556">
            <v>11517</v>
          </cell>
          <cell r="G4556">
            <v>9772</v>
          </cell>
        </row>
        <row r="4557">
          <cell r="A4557" t="str">
            <v>17SBO01</v>
          </cell>
          <cell r="B4557" t="str">
            <v>SBO01</v>
          </cell>
          <cell r="C4557">
            <v>17</v>
          </cell>
          <cell r="D4557">
            <v>1.2</v>
          </cell>
          <cell r="E4557">
            <v>14658</v>
          </cell>
          <cell r="F4557">
            <v>11517</v>
          </cell>
          <cell r="G4557">
            <v>9772</v>
          </cell>
        </row>
        <row r="4558">
          <cell r="A4558" t="str">
            <v>18SBO01</v>
          </cell>
          <cell r="B4558" t="str">
            <v>SBO01</v>
          </cell>
          <cell r="C4558">
            <v>18</v>
          </cell>
          <cell r="D4558">
            <v>1.2</v>
          </cell>
          <cell r="E4558">
            <v>14658</v>
          </cell>
          <cell r="F4558">
            <v>11517</v>
          </cell>
          <cell r="G4558">
            <v>9772</v>
          </cell>
        </row>
        <row r="4559">
          <cell r="A4559" t="str">
            <v>19SBO01</v>
          </cell>
          <cell r="B4559" t="str">
            <v>SBO01</v>
          </cell>
          <cell r="C4559">
            <v>19</v>
          </cell>
          <cell r="D4559">
            <v>1.2</v>
          </cell>
          <cell r="E4559">
            <v>14658</v>
          </cell>
          <cell r="F4559">
            <v>11517</v>
          </cell>
          <cell r="G4559">
            <v>9772</v>
          </cell>
        </row>
        <row r="4560">
          <cell r="A4560" t="str">
            <v>20SBO01</v>
          </cell>
          <cell r="B4560" t="str">
            <v>SBO01</v>
          </cell>
          <cell r="C4560">
            <v>20</v>
          </cell>
          <cell r="D4560">
            <v>1.2</v>
          </cell>
          <cell r="E4560">
            <v>14658</v>
          </cell>
          <cell r="F4560">
            <v>11517</v>
          </cell>
          <cell r="G4560">
            <v>9772</v>
          </cell>
        </row>
        <row r="4561">
          <cell r="A4561" t="str">
            <v>21SBO01</v>
          </cell>
          <cell r="B4561" t="str">
            <v>SBO01</v>
          </cell>
          <cell r="C4561">
            <v>21</v>
          </cell>
          <cell r="D4561">
            <v>1.2</v>
          </cell>
          <cell r="E4561">
            <v>14658</v>
          </cell>
          <cell r="F4561">
            <v>11517</v>
          </cell>
          <cell r="G4561">
            <v>9772</v>
          </cell>
        </row>
        <row r="4562">
          <cell r="A4562" t="str">
            <v>22SBO01</v>
          </cell>
          <cell r="B4562" t="str">
            <v>SBO01</v>
          </cell>
          <cell r="C4562">
            <v>22</v>
          </cell>
          <cell r="D4562">
            <v>1.2</v>
          </cell>
          <cell r="E4562">
            <v>14658</v>
          </cell>
          <cell r="F4562">
            <v>11517</v>
          </cell>
          <cell r="G4562">
            <v>9772</v>
          </cell>
        </row>
        <row r="4563">
          <cell r="A4563" t="str">
            <v>23SBO01</v>
          </cell>
          <cell r="B4563" t="str">
            <v>SBO01</v>
          </cell>
          <cell r="C4563">
            <v>23</v>
          </cell>
          <cell r="D4563">
            <v>1.2</v>
          </cell>
          <cell r="E4563">
            <v>14658</v>
          </cell>
          <cell r="F4563">
            <v>11517</v>
          </cell>
          <cell r="G4563">
            <v>9772</v>
          </cell>
        </row>
        <row r="4564">
          <cell r="A4564" t="str">
            <v>24SBO01</v>
          </cell>
          <cell r="B4564" t="str">
            <v>SBO01</v>
          </cell>
          <cell r="C4564">
            <v>24</v>
          </cell>
          <cell r="D4564">
            <v>1.2</v>
          </cell>
          <cell r="E4564">
            <v>14658</v>
          </cell>
          <cell r="F4564">
            <v>11517</v>
          </cell>
          <cell r="G4564">
            <v>9772</v>
          </cell>
        </row>
        <row r="4565">
          <cell r="A4565" t="str">
            <v>25SBO01</v>
          </cell>
          <cell r="B4565" t="str">
            <v>SBO01</v>
          </cell>
          <cell r="C4565">
            <v>25</v>
          </cell>
          <cell r="D4565">
            <v>1.2</v>
          </cell>
          <cell r="E4565">
            <v>14658</v>
          </cell>
          <cell r="F4565">
            <v>11517</v>
          </cell>
          <cell r="G4565">
            <v>9772</v>
          </cell>
        </row>
        <row r="4566">
          <cell r="A4566" t="str">
            <v>26SBO01</v>
          </cell>
          <cell r="B4566" t="str">
            <v>SBO01</v>
          </cell>
          <cell r="C4566">
            <v>26</v>
          </cell>
          <cell r="D4566">
            <v>1.2</v>
          </cell>
          <cell r="E4566">
            <v>14658</v>
          </cell>
          <cell r="F4566">
            <v>11517</v>
          </cell>
          <cell r="G4566">
            <v>9772</v>
          </cell>
        </row>
        <row r="4567">
          <cell r="A4567" t="str">
            <v>27SBO01</v>
          </cell>
          <cell r="B4567" t="str">
            <v>SBO01</v>
          </cell>
          <cell r="C4567">
            <v>27</v>
          </cell>
          <cell r="D4567">
            <v>1.2</v>
          </cell>
          <cell r="E4567">
            <v>14658</v>
          </cell>
          <cell r="F4567">
            <v>11517</v>
          </cell>
          <cell r="G4567">
            <v>9772</v>
          </cell>
        </row>
        <row r="4568">
          <cell r="A4568" t="str">
            <v>28SBO01</v>
          </cell>
          <cell r="B4568" t="str">
            <v>SBO01</v>
          </cell>
          <cell r="C4568">
            <v>28</v>
          </cell>
          <cell r="D4568">
            <v>1.2</v>
          </cell>
          <cell r="E4568">
            <v>14658</v>
          </cell>
          <cell r="F4568">
            <v>11517</v>
          </cell>
          <cell r="G4568">
            <v>9772</v>
          </cell>
        </row>
        <row r="4569">
          <cell r="A4569" t="str">
            <v>29SBO01</v>
          </cell>
          <cell r="B4569" t="str">
            <v>SBO01</v>
          </cell>
          <cell r="C4569">
            <v>29</v>
          </cell>
          <cell r="D4569">
            <v>1.2</v>
          </cell>
          <cell r="E4569">
            <v>14658</v>
          </cell>
          <cell r="F4569">
            <v>11517</v>
          </cell>
          <cell r="G4569">
            <v>9772</v>
          </cell>
        </row>
        <row r="4570">
          <cell r="A4570" t="str">
            <v>30SBO01</v>
          </cell>
          <cell r="B4570" t="str">
            <v>SBO01</v>
          </cell>
          <cell r="C4570">
            <v>30</v>
          </cell>
          <cell r="D4570">
            <v>1.2</v>
          </cell>
          <cell r="E4570">
            <v>14658</v>
          </cell>
          <cell r="F4570">
            <v>11517</v>
          </cell>
          <cell r="G4570">
            <v>9772</v>
          </cell>
        </row>
        <row r="4571">
          <cell r="A4571" t="str">
            <v>31SBO01</v>
          </cell>
          <cell r="B4571" t="str">
            <v>SBO01</v>
          </cell>
          <cell r="C4571">
            <v>31</v>
          </cell>
          <cell r="D4571">
            <v>1.2</v>
          </cell>
          <cell r="E4571">
            <v>14658</v>
          </cell>
          <cell r="F4571">
            <v>11517</v>
          </cell>
          <cell r="G4571">
            <v>9772</v>
          </cell>
        </row>
        <row r="4572">
          <cell r="A4572" t="str">
            <v>32SBO01</v>
          </cell>
          <cell r="B4572" t="str">
            <v>SBO01</v>
          </cell>
          <cell r="C4572">
            <v>32</v>
          </cell>
          <cell r="D4572">
            <v>1.2</v>
          </cell>
          <cell r="E4572">
            <v>14658</v>
          </cell>
          <cell r="F4572">
            <v>11517</v>
          </cell>
          <cell r="G4572">
            <v>9772</v>
          </cell>
        </row>
        <row r="4573">
          <cell r="A4573" t="str">
            <v>33SBO01</v>
          </cell>
          <cell r="B4573" t="str">
            <v>SBO01</v>
          </cell>
          <cell r="C4573">
            <v>33</v>
          </cell>
          <cell r="D4573">
            <v>1.2</v>
          </cell>
          <cell r="E4573">
            <v>14658</v>
          </cell>
          <cell r="F4573">
            <v>11517</v>
          </cell>
          <cell r="G4573">
            <v>9772</v>
          </cell>
        </row>
        <row r="4574">
          <cell r="A4574" t="str">
            <v>34SBO01</v>
          </cell>
          <cell r="B4574" t="str">
            <v>SBO01</v>
          </cell>
          <cell r="C4574">
            <v>34</v>
          </cell>
          <cell r="D4574">
            <v>1.2</v>
          </cell>
          <cell r="E4574">
            <v>14658</v>
          </cell>
          <cell r="F4574">
            <v>11517</v>
          </cell>
          <cell r="G4574">
            <v>9772</v>
          </cell>
        </row>
        <row r="4575">
          <cell r="A4575" t="str">
            <v>35SBO01</v>
          </cell>
          <cell r="B4575" t="str">
            <v>SBO01</v>
          </cell>
          <cell r="C4575">
            <v>35</v>
          </cell>
          <cell r="D4575">
            <v>1.2</v>
          </cell>
          <cell r="E4575">
            <v>14658</v>
          </cell>
          <cell r="F4575">
            <v>11517</v>
          </cell>
          <cell r="G4575">
            <v>9772</v>
          </cell>
        </row>
        <row r="4576">
          <cell r="A4576" t="str">
            <v>36SBO01</v>
          </cell>
          <cell r="B4576" t="str">
            <v>SBO01</v>
          </cell>
          <cell r="C4576">
            <v>36</v>
          </cell>
          <cell r="D4576">
            <v>1.2</v>
          </cell>
          <cell r="E4576">
            <v>14658</v>
          </cell>
          <cell r="F4576">
            <v>11517</v>
          </cell>
          <cell r="G4576">
            <v>9772</v>
          </cell>
        </row>
        <row r="4577">
          <cell r="A4577" t="str">
            <v>37SBO01</v>
          </cell>
          <cell r="B4577" t="str">
            <v>SBO01</v>
          </cell>
          <cell r="C4577">
            <v>37</v>
          </cell>
          <cell r="D4577">
            <v>1.2</v>
          </cell>
          <cell r="E4577">
            <v>14658</v>
          </cell>
          <cell r="F4577">
            <v>11517</v>
          </cell>
          <cell r="G4577">
            <v>9772</v>
          </cell>
        </row>
        <row r="4578">
          <cell r="A4578" t="str">
            <v>38SBO01</v>
          </cell>
          <cell r="B4578" t="str">
            <v>SBO01</v>
          </cell>
          <cell r="C4578">
            <v>38</v>
          </cell>
          <cell r="D4578">
            <v>1.2</v>
          </cell>
          <cell r="E4578">
            <v>14658</v>
          </cell>
          <cell r="F4578">
            <v>11517</v>
          </cell>
          <cell r="G4578">
            <v>9772</v>
          </cell>
        </row>
        <row r="4579">
          <cell r="A4579" t="str">
            <v>39SBO01</v>
          </cell>
          <cell r="B4579" t="str">
            <v>SBO01</v>
          </cell>
          <cell r="C4579">
            <v>39</v>
          </cell>
          <cell r="D4579">
            <v>1.2</v>
          </cell>
          <cell r="E4579">
            <v>14658</v>
          </cell>
          <cell r="F4579">
            <v>11517</v>
          </cell>
          <cell r="G4579">
            <v>9772</v>
          </cell>
        </row>
        <row r="4580">
          <cell r="A4580" t="str">
            <v>40SBO01</v>
          </cell>
          <cell r="B4580" t="str">
            <v>SBO01</v>
          </cell>
          <cell r="C4580">
            <v>40</v>
          </cell>
          <cell r="D4580">
            <v>1.2</v>
          </cell>
          <cell r="E4580">
            <v>14658</v>
          </cell>
          <cell r="F4580">
            <v>11517</v>
          </cell>
          <cell r="G4580">
            <v>9772</v>
          </cell>
        </row>
        <row r="4581">
          <cell r="A4581" t="str">
            <v>10SBO02</v>
          </cell>
          <cell r="B4581" t="str">
            <v>SBO02</v>
          </cell>
          <cell r="C4581">
            <v>10</v>
          </cell>
          <cell r="D4581">
            <v>0.6</v>
          </cell>
          <cell r="E4581">
            <v>15531</v>
          </cell>
          <cell r="F4581">
            <v>12285</v>
          </cell>
          <cell r="G4581">
            <v>10470</v>
          </cell>
        </row>
        <row r="4582">
          <cell r="A4582" t="str">
            <v>11SBO02</v>
          </cell>
          <cell r="B4582" t="str">
            <v>SBO02</v>
          </cell>
          <cell r="C4582">
            <v>11</v>
          </cell>
          <cell r="D4582">
            <v>0.6</v>
          </cell>
          <cell r="E4582">
            <v>15531</v>
          </cell>
          <cell r="F4582">
            <v>12285</v>
          </cell>
          <cell r="G4582">
            <v>10470</v>
          </cell>
        </row>
        <row r="4583">
          <cell r="A4583" t="str">
            <v>12SBO02</v>
          </cell>
          <cell r="B4583" t="str">
            <v>SBO02</v>
          </cell>
          <cell r="C4583">
            <v>12</v>
          </cell>
          <cell r="D4583">
            <v>0.6</v>
          </cell>
          <cell r="E4583">
            <v>15531</v>
          </cell>
          <cell r="F4583">
            <v>12285</v>
          </cell>
          <cell r="G4583">
            <v>10470</v>
          </cell>
        </row>
        <row r="4584">
          <cell r="A4584" t="str">
            <v>13SBO02</v>
          </cell>
          <cell r="B4584" t="str">
            <v>SBO02</v>
          </cell>
          <cell r="C4584">
            <v>13</v>
          </cell>
          <cell r="D4584">
            <v>0.6</v>
          </cell>
          <cell r="E4584">
            <v>15531</v>
          </cell>
          <cell r="F4584">
            <v>12285</v>
          </cell>
          <cell r="G4584">
            <v>10470</v>
          </cell>
        </row>
        <row r="4585">
          <cell r="A4585" t="str">
            <v>14SBO02</v>
          </cell>
          <cell r="B4585" t="str">
            <v>SBO02</v>
          </cell>
          <cell r="C4585">
            <v>14</v>
          </cell>
          <cell r="D4585">
            <v>0.6</v>
          </cell>
          <cell r="E4585">
            <v>15531</v>
          </cell>
          <cell r="F4585">
            <v>12285</v>
          </cell>
          <cell r="G4585">
            <v>10470</v>
          </cell>
        </row>
        <row r="4586">
          <cell r="A4586" t="str">
            <v>15SBO02</v>
          </cell>
          <cell r="B4586" t="str">
            <v>SBO02</v>
          </cell>
          <cell r="C4586">
            <v>15</v>
          </cell>
          <cell r="D4586">
            <v>0.6</v>
          </cell>
          <cell r="E4586">
            <v>15531</v>
          </cell>
          <cell r="F4586">
            <v>12285</v>
          </cell>
          <cell r="G4586">
            <v>10470</v>
          </cell>
        </row>
        <row r="4587">
          <cell r="A4587" t="str">
            <v>16SBO02</v>
          </cell>
          <cell r="B4587" t="str">
            <v>SBO02</v>
          </cell>
          <cell r="C4587">
            <v>16</v>
          </cell>
          <cell r="D4587">
            <v>0.6</v>
          </cell>
          <cell r="E4587">
            <v>15531</v>
          </cell>
          <cell r="F4587">
            <v>12285</v>
          </cell>
          <cell r="G4587">
            <v>10470</v>
          </cell>
        </row>
        <row r="4588">
          <cell r="A4588" t="str">
            <v>17SBO02</v>
          </cell>
          <cell r="B4588" t="str">
            <v>SBO02</v>
          </cell>
          <cell r="C4588">
            <v>17</v>
          </cell>
          <cell r="D4588">
            <v>0.6</v>
          </cell>
          <cell r="E4588">
            <v>15531</v>
          </cell>
          <cell r="F4588">
            <v>12285</v>
          </cell>
          <cell r="G4588">
            <v>10470</v>
          </cell>
        </row>
        <row r="4589">
          <cell r="A4589" t="str">
            <v>18SBO02</v>
          </cell>
          <cell r="B4589" t="str">
            <v>SBO02</v>
          </cell>
          <cell r="C4589">
            <v>18</v>
          </cell>
          <cell r="D4589">
            <v>0.6</v>
          </cell>
          <cell r="E4589">
            <v>15531</v>
          </cell>
          <cell r="F4589">
            <v>12285</v>
          </cell>
          <cell r="G4589">
            <v>10470</v>
          </cell>
        </row>
        <row r="4590">
          <cell r="A4590" t="str">
            <v>19SBO02</v>
          </cell>
          <cell r="B4590" t="str">
            <v>SBO02</v>
          </cell>
          <cell r="C4590">
            <v>19</v>
          </cell>
          <cell r="D4590">
            <v>0.6</v>
          </cell>
          <cell r="E4590">
            <v>15531</v>
          </cell>
          <cell r="F4590">
            <v>12285</v>
          </cell>
          <cell r="G4590">
            <v>10470</v>
          </cell>
        </row>
        <row r="4591">
          <cell r="A4591" t="str">
            <v>20SBO02</v>
          </cell>
          <cell r="B4591" t="str">
            <v>SBO02</v>
          </cell>
          <cell r="C4591">
            <v>20</v>
          </cell>
          <cell r="D4591">
            <v>0.6</v>
          </cell>
          <cell r="E4591">
            <v>15531</v>
          </cell>
          <cell r="F4591">
            <v>12285</v>
          </cell>
          <cell r="G4591">
            <v>10470</v>
          </cell>
        </row>
        <row r="4592">
          <cell r="A4592" t="str">
            <v>21SBO02</v>
          </cell>
          <cell r="B4592" t="str">
            <v>SBO02</v>
          </cell>
          <cell r="C4592">
            <v>21</v>
          </cell>
          <cell r="D4592">
            <v>0.6</v>
          </cell>
          <cell r="E4592">
            <v>15531</v>
          </cell>
          <cell r="F4592">
            <v>12285</v>
          </cell>
          <cell r="G4592">
            <v>10470</v>
          </cell>
        </row>
        <row r="4593">
          <cell r="A4593" t="str">
            <v>22SBO02</v>
          </cell>
          <cell r="B4593" t="str">
            <v>SBO02</v>
          </cell>
          <cell r="C4593">
            <v>22</v>
          </cell>
          <cell r="D4593">
            <v>0.6</v>
          </cell>
          <cell r="E4593">
            <v>15531</v>
          </cell>
          <cell r="F4593">
            <v>12285</v>
          </cell>
          <cell r="G4593">
            <v>10470</v>
          </cell>
        </row>
        <row r="4594">
          <cell r="A4594" t="str">
            <v>23SBO02</v>
          </cell>
          <cell r="B4594" t="str">
            <v>SBO02</v>
          </cell>
          <cell r="C4594">
            <v>23</v>
          </cell>
          <cell r="D4594">
            <v>0.6</v>
          </cell>
          <cell r="E4594">
            <v>15531</v>
          </cell>
          <cell r="F4594">
            <v>12285</v>
          </cell>
          <cell r="G4594">
            <v>10470</v>
          </cell>
        </row>
        <row r="4595">
          <cell r="A4595" t="str">
            <v>24SBO02</v>
          </cell>
          <cell r="B4595" t="str">
            <v>SBO02</v>
          </cell>
          <cell r="C4595">
            <v>24</v>
          </cell>
          <cell r="D4595">
            <v>0.6</v>
          </cell>
          <cell r="E4595">
            <v>15531</v>
          </cell>
          <cell r="F4595">
            <v>12285</v>
          </cell>
          <cell r="G4595">
            <v>10470</v>
          </cell>
        </row>
        <row r="4596">
          <cell r="A4596" t="str">
            <v>25SBO02</v>
          </cell>
          <cell r="B4596" t="str">
            <v>SBO02</v>
          </cell>
          <cell r="C4596">
            <v>25</v>
          </cell>
          <cell r="D4596">
            <v>0.6</v>
          </cell>
          <cell r="E4596">
            <v>15531</v>
          </cell>
          <cell r="F4596">
            <v>12285</v>
          </cell>
          <cell r="G4596">
            <v>10470</v>
          </cell>
        </row>
        <row r="4597">
          <cell r="A4597" t="str">
            <v>26SBO02</v>
          </cell>
          <cell r="B4597" t="str">
            <v>SBO02</v>
          </cell>
          <cell r="C4597">
            <v>26</v>
          </cell>
          <cell r="D4597">
            <v>0.6</v>
          </cell>
          <cell r="E4597">
            <v>15531</v>
          </cell>
          <cell r="F4597">
            <v>12285</v>
          </cell>
          <cell r="G4597">
            <v>10470</v>
          </cell>
        </row>
        <row r="4598">
          <cell r="A4598" t="str">
            <v>27SBO02</v>
          </cell>
          <cell r="B4598" t="str">
            <v>SBO02</v>
          </cell>
          <cell r="C4598">
            <v>27</v>
          </cell>
          <cell r="D4598">
            <v>0.6</v>
          </cell>
          <cell r="E4598">
            <v>15531</v>
          </cell>
          <cell r="F4598">
            <v>12285</v>
          </cell>
          <cell r="G4598">
            <v>10470</v>
          </cell>
        </row>
        <row r="4599">
          <cell r="A4599" t="str">
            <v>28SBO02</v>
          </cell>
          <cell r="B4599" t="str">
            <v>SBO02</v>
          </cell>
          <cell r="C4599">
            <v>28</v>
          </cell>
          <cell r="D4599">
            <v>0.6</v>
          </cell>
          <cell r="E4599">
            <v>15531</v>
          </cell>
          <cell r="F4599">
            <v>12285</v>
          </cell>
          <cell r="G4599">
            <v>10470</v>
          </cell>
        </row>
        <row r="4600">
          <cell r="A4600" t="str">
            <v>29SBO02</v>
          </cell>
          <cell r="B4600" t="str">
            <v>SBO02</v>
          </cell>
          <cell r="C4600">
            <v>29</v>
          </cell>
          <cell r="D4600">
            <v>0.6</v>
          </cell>
          <cell r="E4600">
            <v>15531</v>
          </cell>
          <cell r="F4600">
            <v>12285</v>
          </cell>
          <cell r="G4600">
            <v>10470</v>
          </cell>
        </row>
        <row r="4601">
          <cell r="A4601" t="str">
            <v>30SBO02</v>
          </cell>
          <cell r="B4601" t="str">
            <v>SBO02</v>
          </cell>
          <cell r="C4601">
            <v>30</v>
          </cell>
          <cell r="D4601">
            <v>0.6</v>
          </cell>
          <cell r="E4601">
            <v>15531</v>
          </cell>
          <cell r="F4601">
            <v>12285</v>
          </cell>
          <cell r="G4601">
            <v>10470</v>
          </cell>
        </row>
        <row r="4602">
          <cell r="A4602" t="str">
            <v>31SBO02</v>
          </cell>
          <cell r="B4602" t="str">
            <v>SBO02</v>
          </cell>
          <cell r="C4602">
            <v>31</v>
          </cell>
          <cell r="D4602">
            <v>0.6</v>
          </cell>
          <cell r="E4602">
            <v>15531</v>
          </cell>
          <cell r="F4602">
            <v>12285</v>
          </cell>
          <cell r="G4602">
            <v>10470</v>
          </cell>
        </row>
        <row r="4603">
          <cell r="A4603" t="str">
            <v>32SBO02</v>
          </cell>
          <cell r="B4603" t="str">
            <v>SBO02</v>
          </cell>
          <cell r="C4603">
            <v>32</v>
          </cell>
          <cell r="D4603">
            <v>0.6</v>
          </cell>
          <cell r="E4603">
            <v>15531</v>
          </cell>
          <cell r="F4603">
            <v>12285</v>
          </cell>
          <cell r="G4603">
            <v>10470</v>
          </cell>
        </row>
        <row r="4604">
          <cell r="A4604" t="str">
            <v>33SBO02</v>
          </cell>
          <cell r="B4604" t="str">
            <v>SBO02</v>
          </cell>
          <cell r="C4604">
            <v>33</v>
          </cell>
          <cell r="D4604">
            <v>0.6</v>
          </cell>
          <cell r="E4604">
            <v>15531</v>
          </cell>
          <cell r="F4604">
            <v>12285</v>
          </cell>
          <cell r="G4604">
            <v>10470</v>
          </cell>
        </row>
        <row r="4605">
          <cell r="A4605" t="str">
            <v>34SBO02</v>
          </cell>
          <cell r="B4605" t="str">
            <v>SBO02</v>
          </cell>
          <cell r="C4605">
            <v>34</v>
          </cell>
          <cell r="D4605">
            <v>0.6</v>
          </cell>
          <cell r="E4605">
            <v>15531</v>
          </cell>
          <cell r="F4605">
            <v>12285</v>
          </cell>
          <cell r="G4605">
            <v>10470</v>
          </cell>
        </row>
        <row r="4606">
          <cell r="A4606" t="str">
            <v>35SBO02</v>
          </cell>
          <cell r="B4606" t="str">
            <v>SBO02</v>
          </cell>
          <cell r="C4606">
            <v>35</v>
          </cell>
          <cell r="D4606">
            <v>0.6</v>
          </cell>
          <cell r="E4606">
            <v>15531</v>
          </cell>
          <cell r="F4606">
            <v>12285</v>
          </cell>
          <cell r="G4606">
            <v>10470</v>
          </cell>
        </row>
        <row r="4607">
          <cell r="A4607" t="str">
            <v>36SBO02</v>
          </cell>
          <cell r="B4607" t="str">
            <v>SBO02</v>
          </cell>
          <cell r="C4607">
            <v>36</v>
          </cell>
          <cell r="D4607">
            <v>0.6</v>
          </cell>
          <cell r="E4607">
            <v>15531</v>
          </cell>
          <cell r="F4607">
            <v>12285</v>
          </cell>
          <cell r="G4607">
            <v>10470</v>
          </cell>
        </row>
        <row r="4608">
          <cell r="A4608" t="str">
            <v>37SBO02</v>
          </cell>
          <cell r="B4608" t="str">
            <v>SBO02</v>
          </cell>
          <cell r="C4608">
            <v>37</v>
          </cell>
          <cell r="D4608">
            <v>0.6</v>
          </cell>
          <cell r="E4608">
            <v>15531</v>
          </cell>
          <cell r="F4608">
            <v>12285</v>
          </cell>
          <cell r="G4608">
            <v>10470</v>
          </cell>
        </row>
        <row r="4609">
          <cell r="A4609" t="str">
            <v>38SBO02</v>
          </cell>
          <cell r="B4609" t="str">
            <v>SBO02</v>
          </cell>
          <cell r="C4609">
            <v>38</v>
          </cell>
          <cell r="D4609">
            <v>0.6</v>
          </cell>
          <cell r="E4609">
            <v>15531</v>
          </cell>
          <cell r="F4609">
            <v>12285</v>
          </cell>
          <cell r="G4609">
            <v>10470</v>
          </cell>
        </row>
        <row r="4610">
          <cell r="A4610" t="str">
            <v>39SBO02</v>
          </cell>
          <cell r="B4610" t="str">
            <v>SBO02</v>
          </cell>
          <cell r="C4610">
            <v>39</v>
          </cell>
          <cell r="D4610">
            <v>0.6</v>
          </cell>
          <cell r="E4610">
            <v>15531</v>
          </cell>
          <cell r="F4610">
            <v>12285</v>
          </cell>
          <cell r="G4610">
            <v>10470</v>
          </cell>
        </row>
        <row r="4611">
          <cell r="A4611" t="str">
            <v>40SBO02</v>
          </cell>
          <cell r="B4611" t="str">
            <v>SBO02</v>
          </cell>
          <cell r="C4611">
            <v>40</v>
          </cell>
          <cell r="D4611">
            <v>0.6</v>
          </cell>
          <cell r="E4611">
            <v>15531</v>
          </cell>
          <cell r="F4611">
            <v>12285</v>
          </cell>
          <cell r="G4611">
            <v>10470</v>
          </cell>
        </row>
        <row r="4612">
          <cell r="A4612" t="str">
            <v>10YUC01</v>
          </cell>
          <cell r="B4612" t="str">
            <v>YUC01</v>
          </cell>
          <cell r="C4612">
            <v>10</v>
          </cell>
          <cell r="D4612">
            <v>0.35</v>
          </cell>
          <cell r="E4612">
            <v>15531</v>
          </cell>
          <cell r="F4612">
            <v>12285</v>
          </cell>
          <cell r="G4612">
            <v>10470</v>
          </cell>
        </row>
        <row r="4613">
          <cell r="A4613" t="str">
            <v>11YUC01</v>
          </cell>
          <cell r="B4613" t="str">
            <v>YUC01</v>
          </cell>
          <cell r="C4613">
            <v>11</v>
          </cell>
          <cell r="D4613">
            <v>0.35</v>
          </cell>
          <cell r="E4613">
            <v>15531</v>
          </cell>
          <cell r="F4613">
            <v>12285</v>
          </cell>
          <cell r="G4613">
            <v>10470</v>
          </cell>
        </row>
        <row r="4614">
          <cell r="A4614" t="str">
            <v>12YUC01</v>
          </cell>
          <cell r="B4614" t="str">
            <v>YUC01</v>
          </cell>
          <cell r="C4614">
            <v>12</v>
          </cell>
          <cell r="D4614">
            <v>0.35</v>
          </cell>
          <cell r="E4614">
            <v>15531</v>
          </cell>
          <cell r="F4614">
            <v>12285</v>
          </cell>
          <cell r="G4614">
            <v>10470</v>
          </cell>
        </row>
        <row r="4615">
          <cell r="A4615" t="str">
            <v>13YUC01</v>
          </cell>
          <cell r="B4615" t="str">
            <v>YUC01</v>
          </cell>
          <cell r="C4615">
            <v>13</v>
          </cell>
          <cell r="D4615">
            <v>0.35</v>
          </cell>
          <cell r="E4615">
            <v>15531</v>
          </cell>
          <cell r="F4615">
            <v>12285</v>
          </cell>
          <cell r="G4615">
            <v>10470</v>
          </cell>
        </row>
        <row r="4616">
          <cell r="A4616" t="str">
            <v>14YUC01</v>
          </cell>
          <cell r="B4616" t="str">
            <v>YUC01</v>
          </cell>
          <cell r="C4616">
            <v>14</v>
          </cell>
          <cell r="D4616">
            <v>0.35</v>
          </cell>
          <cell r="E4616">
            <v>15531</v>
          </cell>
          <cell r="F4616">
            <v>12285</v>
          </cell>
          <cell r="G4616">
            <v>10470</v>
          </cell>
        </row>
        <row r="4617">
          <cell r="A4617" t="str">
            <v>15YUC01</v>
          </cell>
          <cell r="B4617" t="str">
            <v>YUC01</v>
          </cell>
          <cell r="C4617">
            <v>15</v>
          </cell>
          <cell r="D4617">
            <v>0.35</v>
          </cell>
          <cell r="E4617">
            <v>15531</v>
          </cell>
          <cell r="F4617">
            <v>12285</v>
          </cell>
          <cell r="G4617">
            <v>10470</v>
          </cell>
        </row>
        <row r="4618">
          <cell r="A4618" t="str">
            <v>16YUC01</v>
          </cell>
          <cell r="B4618" t="str">
            <v>YUC01</v>
          </cell>
          <cell r="C4618">
            <v>16</v>
          </cell>
          <cell r="D4618">
            <v>0.35</v>
          </cell>
          <cell r="E4618">
            <v>15531</v>
          </cell>
          <cell r="F4618">
            <v>12285</v>
          </cell>
          <cell r="G4618">
            <v>10470</v>
          </cell>
        </row>
        <row r="4619">
          <cell r="A4619" t="str">
            <v>17YUC01</v>
          </cell>
          <cell r="B4619" t="str">
            <v>YUC01</v>
          </cell>
          <cell r="C4619">
            <v>17</v>
          </cell>
          <cell r="D4619">
            <v>0.35</v>
          </cell>
          <cell r="E4619">
            <v>15531</v>
          </cell>
          <cell r="F4619">
            <v>12285</v>
          </cell>
          <cell r="G4619">
            <v>10470</v>
          </cell>
        </row>
        <row r="4620">
          <cell r="A4620" t="str">
            <v>18YUC01</v>
          </cell>
          <cell r="B4620" t="str">
            <v>YUC01</v>
          </cell>
          <cell r="C4620">
            <v>18</v>
          </cell>
          <cell r="D4620">
            <v>0.35</v>
          </cell>
          <cell r="E4620">
            <v>15531</v>
          </cell>
          <cell r="F4620">
            <v>12285</v>
          </cell>
          <cell r="G4620">
            <v>10470</v>
          </cell>
        </row>
        <row r="4621">
          <cell r="A4621" t="str">
            <v>19YUC01</v>
          </cell>
          <cell r="B4621" t="str">
            <v>YUC01</v>
          </cell>
          <cell r="C4621">
            <v>19</v>
          </cell>
          <cell r="D4621">
            <v>0.35</v>
          </cell>
          <cell r="E4621">
            <v>15531</v>
          </cell>
          <cell r="F4621">
            <v>12285</v>
          </cell>
          <cell r="G4621">
            <v>10470</v>
          </cell>
        </row>
        <row r="4622">
          <cell r="A4622" t="str">
            <v>20YUC01</v>
          </cell>
          <cell r="B4622" t="str">
            <v>YUC01</v>
          </cell>
          <cell r="C4622">
            <v>20</v>
          </cell>
          <cell r="D4622">
            <v>0.35</v>
          </cell>
          <cell r="E4622">
            <v>15531</v>
          </cell>
          <cell r="F4622">
            <v>12285</v>
          </cell>
          <cell r="G4622">
            <v>10470</v>
          </cell>
        </row>
        <row r="4623">
          <cell r="A4623" t="str">
            <v>21YUC01</v>
          </cell>
          <cell r="B4623" t="str">
            <v>YUC01</v>
          </cell>
          <cell r="C4623">
            <v>21</v>
          </cell>
          <cell r="D4623">
            <v>0.35</v>
          </cell>
          <cell r="E4623">
            <v>15531</v>
          </cell>
          <cell r="F4623">
            <v>12285</v>
          </cell>
          <cell r="G4623">
            <v>10470</v>
          </cell>
        </row>
        <row r="4624">
          <cell r="A4624" t="str">
            <v>22YUC01</v>
          </cell>
          <cell r="B4624" t="str">
            <v>YUC01</v>
          </cell>
          <cell r="C4624">
            <v>22</v>
          </cell>
          <cell r="D4624">
            <v>0.35</v>
          </cell>
          <cell r="E4624">
            <v>15531</v>
          </cell>
          <cell r="F4624">
            <v>12285</v>
          </cell>
          <cell r="G4624">
            <v>10470</v>
          </cell>
        </row>
        <row r="4625">
          <cell r="A4625" t="str">
            <v>23YUC01</v>
          </cell>
          <cell r="B4625" t="str">
            <v>YUC01</v>
          </cell>
          <cell r="C4625">
            <v>23</v>
          </cell>
          <cell r="D4625">
            <v>0.35</v>
          </cell>
          <cell r="E4625">
            <v>15531</v>
          </cell>
          <cell r="F4625">
            <v>12285</v>
          </cell>
          <cell r="G4625">
            <v>10470</v>
          </cell>
        </row>
        <row r="4626">
          <cell r="A4626" t="str">
            <v>24YUC01</v>
          </cell>
          <cell r="B4626" t="str">
            <v>YUC01</v>
          </cell>
          <cell r="C4626">
            <v>24</v>
          </cell>
          <cell r="D4626">
            <v>0.35</v>
          </cell>
          <cell r="E4626">
            <v>15531</v>
          </cell>
          <cell r="F4626">
            <v>12285</v>
          </cell>
          <cell r="G4626">
            <v>10470</v>
          </cell>
        </row>
        <row r="4627">
          <cell r="A4627" t="str">
            <v>25YUC01</v>
          </cell>
          <cell r="B4627" t="str">
            <v>YUC01</v>
          </cell>
          <cell r="C4627">
            <v>25</v>
          </cell>
          <cell r="D4627">
            <v>0.35</v>
          </cell>
          <cell r="E4627">
            <v>15531</v>
          </cell>
          <cell r="F4627">
            <v>12285</v>
          </cell>
          <cell r="G4627">
            <v>10470</v>
          </cell>
        </row>
        <row r="4628">
          <cell r="A4628" t="str">
            <v>26YUC01</v>
          </cell>
          <cell r="B4628" t="str">
            <v>YUC01</v>
          </cell>
          <cell r="C4628">
            <v>26</v>
          </cell>
          <cell r="D4628">
            <v>0.35</v>
          </cell>
          <cell r="E4628">
            <v>15531</v>
          </cell>
          <cell r="F4628">
            <v>12285</v>
          </cell>
          <cell r="G4628">
            <v>10470</v>
          </cell>
        </row>
        <row r="4629">
          <cell r="A4629" t="str">
            <v>27YUC01</v>
          </cell>
          <cell r="B4629" t="str">
            <v>YUC01</v>
          </cell>
          <cell r="C4629">
            <v>27</v>
          </cell>
          <cell r="D4629">
            <v>0.35</v>
          </cell>
          <cell r="E4629">
            <v>15531</v>
          </cell>
          <cell r="F4629">
            <v>12285</v>
          </cell>
          <cell r="G4629">
            <v>10470</v>
          </cell>
        </row>
        <row r="4630">
          <cell r="A4630" t="str">
            <v>28YUC01</v>
          </cell>
          <cell r="B4630" t="str">
            <v>YUC01</v>
          </cell>
          <cell r="C4630">
            <v>28</v>
          </cell>
          <cell r="D4630">
            <v>0.35</v>
          </cell>
          <cell r="E4630">
            <v>15531</v>
          </cell>
          <cell r="F4630">
            <v>12285</v>
          </cell>
          <cell r="G4630">
            <v>10470</v>
          </cell>
        </row>
        <row r="4631">
          <cell r="A4631" t="str">
            <v>29YUC01</v>
          </cell>
          <cell r="B4631" t="str">
            <v>YUC01</v>
          </cell>
          <cell r="C4631">
            <v>29</v>
          </cell>
          <cell r="D4631">
            <v>0.35</v>
          </cell>
          <cell r="E4631">
            <v>15531</v>
          </cell>
          <cell r="F4631">
            <v>12285</v>
          </cell>
          <cell r="G4631">
            <v>10470</v>
          </cell>
        </row>
        <row r="4632">
          <cell r="A4632" t="str">
            <v>30YUC01</v>
          </cell>
          <cell r="B4632" t="str">
            <v>YUC01</v>
          </cell>
          <cell r="C4632">
            <v>30</v>
          </cell>
          <cell r="D4632">
            <v>0.35</v>
          </cell>
          <cell r="E4632">
            <v>15531</v>
          </cell>
          <cell r="F4632">
            <v>12285</v>
          </cell>
          <cell r="G4632">
            <v>10470</v>
          </cell>
        </row>
        <row r="4633">
          <cell r="A4633" t="str">
            <v>31YUC01</v>
          </cell>
          <cell r="B4633" t="str">
            <v>YUC01</v>
          </cell>
          <cell r="C4633">
            <v>31</v>
          </cell>
          <cell r="D4633">
            <v>0.35</v>
          </cell>
          <cell r="E4633">
            <v>15531</v>
          </cell>
          <cell r="F4633">
            <v>12285</v>
          </cell>
          <cell r="G4633">
            <v>10470</v>
          </cell>
        </row>
        <row r="4634">
          <cell r="A4634" t="str">
            <v>32YUC01</v>
          </cell>
          <cell r="B4634" t="str">
            <v>YUC01</v>
          </cell>
          <cell r="C4634">
            <v>32</v>
          </cell>
          <cell r="D4634">
            <v>0.35</v>
          </cell>
          <cell r="E4634">
            <v>15531</v>
          </cell>
          <cell r="F4634">
            <v>12285</v>
          </cell>
          <cell r="G4634">
            <v>10470</v>
          </cell>
        </row>
        <row r="4635">
          <cell r="A4635" t="str">
            <v>33YUC01</v>
          </cell>
          <cell r="B4635" t="str">
            <v>YUC01</v>
          </cell>
          <cell r="C4635">
            <v>33</v>
          </cell>
          <cell r="D4635">
            <v>0.35</v>
          </cell>
          <cell r="E4635">
            <v>15531</v>
          </cell>
          <cell r="F4635">
            <v>12285</v>
          </cell>
          <cell r="G4635">
            <v>10470</v>
          </cell>
        </row>
        <row r="4636">
          <cell r="A4636" t="str">
            <v>34YUC01</v>
          </cell>
          <cell r="B4636" t="str">
            <v>YUC01</v>
          </cell>
          <cell r="C4636">
            <v>34</v>
          </cell>
          <cell r="D4636">
            <v>0.35</v>
          </cell>
          <cell r="E4636">
            <v>15531</v>
          </cell>
          <cell r="F4636">
            <v>12285</v>
          </cell>
          <cell r="G4636">
            <v>10470</v>
          </cell>
        </row>
        <row r="4637">
          <cell r="A4637" t="str">
            <v>35YUC01</v>
          </cell>
          <cell r="B4637" t="str">
            <v>YUC01</v>
          </cell>
          <cell r="C4637">
            <v>35</v>
          </cell>
          <cell r="D4637">
            <v>0.35</v>
          </cell>
          <cell r="E4637">
            <v>15531</v>
          </cell>
          <cell r="F4637">
            <v>12285</v>
          </cell>
          <cell r="G4637">
            <v>10470</v>
          </cell>
        </row>
        <row r="4638">
          <cell r="A4638" t="str">
            <v>36YUC01</v>
          </cell>
          <cell r="B4638" t="str">
            <v>YUC01</v>
          </cell>
          <cell r="C4638">
            <v>36</v>
          </cell>
          <cell r="D4638">
            <v>0.35</v>
          </cell>
          <cell r="E4638">
            <v>15531</v>
          </cell>
          <cell r="F4638">
            <v>12285</v>
          </cell>
          <cell r="G4638">
            <v>10470</v>
          </cell>
        </row>
        <row r="4639">
          <cell r="A4639" t="str">
            <v>37YUC01</v>
          </cell>
          <cell r="B4639" t="str">
            <v>YUC01</v>
          </cell>
          <cell r="C4639">
            <v>37</v>
          </cell>
          <cell r="D4639">
            <v>0.35</v>
          </cell>
          <cell r="E4639">
            <v>15531</v>
          </cell>
          <cell r="F4639">
            <v>12285</v>
          </cell>
          <cell r="G4639">
            <v>10470</v>
          </cell>
        </row>
        <row r="4640">
          <cell r="A4640" t="str">
            <v>38YUC01</v>
          </cell>
          <cell r="B4640" t="str">
            <v>YUC01</v>
          </cell>
          <cell r="C4640">
            <v>38</v>
          </cell>
          <cell r="D4640">
            <v>0.35</v>
          </cell>
          <cell r="E4640">
            <v>15531</v>
          </cell>
          <cell r="F4640">
            <v>12285</v>
          </cell>
          <cell r="G4640">
            <v>10470</v>
          </cell>
        </row>
        <row r="4641">
          <cell r="A4641" t="str">
            <v>39YUC01</v>
          </cell>
          <cell r="B4641" t="str">
            <v>YUC01</v>
          </cell>
          <cell r="C4641">
            <v>39</v>
          </cell>
          <cell r="D4641">
            <v>0.35</v>
          </cell>
          <cell r="E4641">
            <v>15531</v>
          </cell>
          <cell r="F4641">
            <v>12285</v>
          </cell>
          <cell r="G4641">
            <v>10470</v>
          </cell>
        </row>
        <row r="4642">
          <cell r="A4642" t="str">
            <v>40YUC01</v>
          </cell>
          <cell r="B4642" t="str">
            <v>YUC01</v>
          </cell>
          <cell r="C4642">
            <v>40</v>
          </cell>
          <cell r="D4642">
            <v>0.35</v>
          </cell>
          <cell r="E4642">
            <v>15531</v>
          </cell>
          <cell r="F4642">
            <v>12285</v>
          </cell>
          <cell r="G4642">
            <v>10470</v>
          </cell>
        </row>
        <row r="4643">
          <cell r="A4643" t="str">
            <v>10RRE01</v>
          </cell>
          <cell r="B4643" t="str">
            <v>RRE01</v>
          </cell>
          <cell r="C4643">
            <v>10</v>
          </cell>
          <cell r="D4643">
            <v>1.2</v>
          </cell>
          <cell r="E4643">
            <v>14658</v>
          </cell>
          <cell r="F4643">
            <v>11517</v>
          </cell>
          <cell r="G4643">
            <v>9772</v>
          </cell>
        </row>
        <row r="4644">
          <cell r="A4644" t="str">
            <v>11RRE01</v>
          </cell>
          <cell r="B4644" t="str">
            <v>RRE01</v>
          </cell>
          <cell r="C4644">
            <v>11</v>
          </cell>
          <cell r="D4644">
            <v>1.2</v>
          </cell>
          <cell r="E4644">
            <v>14658</v>
          </cell>
          <cell r="F4644">
            <v>11517</v>
          </cell>
          <cell r="G4644">
            <v>9772</v>
          </cell>
        </row>
        <row r="4645">
          <cell r="A4645" t="str">
            <v>12RRE01</v>
          </cell>
          <cell r="B4645" t="str">
            <v>RRE01</v>
          </cell>
          <cell r="C4645">
            <v>12</v>
          </cell>
          <cell r="D4645">
            <v>1.2</v>
          </cell>
          <cell r="E4645">
            <v>14658</v>
          </cell>
          <cell r="F4645">
            <v>11517</v>
          </cell>
          <cell r="G4645">
            <v>9772</v>
          </cell>
        </row>
        <row r="4646">
          <cell r="A4646" t="str">
            <v>13RRE01</v>
          </cell>
          <cell r="B4646" t="str">
            <v>RRE01</v>
          </cell>
          <cell r="C4646">
            <v>13</v>
          </cell>
          <cell r="D4646">
            <v>1.2</v>
          </cell>
          <cell r="E4646">
            <v>14658</v>
          </cell>
          <cell r="F4646">
            <v>11517</v>
          </cell>
          <cell r="G4646">
            <v>9772</v>
          </cell>
        </row>
        <row r="4647">
          <cell r="A4647" t="str">
            <v>14RRE01</v>
          </cell>
          <cell r="B4647" t="str">
            <v>RRE01</v>
          </cell>
          <cell r="C4647">
            <v>14</v>
          </cell>
          <cell r="D4647">
            <v>1.2</v>
          </cell>
          <cell r="E4647">
            <v>14658</v>
          </cell>
          <cell r="F4647">
            <v>11517</v>
          </cell>
          <cell r="G4647">
            <v>9772</v>
          </cell>
        </row>
        <row r="4648">
          <cell r="A4648" t="str">
            <v>15RRE01</v>
          </cell>
          <cell r="B4648" t="str">
            <v>RRE01</v>
          </cell>
          <cell r="C4648">
            <v>15</v>
          </cell>
          <cell r="D4648">
            <v>1.2</v>
          </cell>
          <cell r="E4648">
            <v>14658</v>
          </cell>
          <cell r="F4648">
            <v>11517</v>
          </cell>
          <cell r="G4648">
            <v>9772</v>
          </cell>
        </row>
        <row r="4649">
          <cell r="A4649" t="str">
            <v>16RRE01</v>
          </cell>
          <cell r="B4649" t="str">
            <v>RRE01</v>
          </cell>
          <cell r="C4649">
            <v>16</v>
          </cell>
          <cell r="D4649">
            <v>1.2</v>
          </cell>
          <cell r="E4649">
            <v>14658</v>
          </cell>
          <cell r="F4649">
            <v>11517</v>
          </cell>
          <cell r="G4649">
            <v>9772</v>
          </cell>
        </row>
        <row r="4650">
          <cell r="A4650" t="str">
            <v>17RRE01</v>
          </cell>
          <cell r="B4650" t="str">
            <v>RRE01</v>
          </cell>
          <cell r="C4650">
            <v>17</v>
          </cell>
          <cell r="D4650">
            <v>1.2</v>
          </cell>
          <cell r="E4650">
            <v>14658</v>
          </cell>
          <cell r="F4650">
            <v>11517</v>
          </cell>
          <cell r="G4650">
            <v>9772</v>
          </cell>
        </row>
        <row r="4651">
          <cell r="A4651" t="str">
            <v>18RRE01</v>
          </cell>
          <cell r="B4651" t="str">
            <v>RRE01</v>
          </cell>
          <cell r="C4651">
            <v>18</v>
          </cell>
          <cell r="D4651">
            <v>1.2</v>
          </cell>
          <cell r="E4651">
            <v>14658</v>
          </cell>
          <cell r="F4651">
            <v>11517</v>
          </cell>
          <cell r="G4651">
            <v>9772</v>
          </cell>
        </row>
        <row r="4652">
          <cell r="A4652" t="str">
            <v>19RRE01</v>
          </cell>
          <cell r="B4652" t="str">
            <v>RRE01</v>
          </cell>
          <cell r="C4652">
            <v>19</v>
          </cell>
          <cell r="D4652">
            <v>1.2</v>
          </cell>
          <cell r="E4652">
            <v>14658</v>
          </cell>
          <cell r="F4652">
            <v>11517</v>
          </cell>
          <cell r="G4652">
            <v>9772</v>
          </cell>
        </row>
        <row r="4653">
          <cell r="A4653" t="str">
            <v>20RRE01</v>
          </cell>
          <cell r="B4653" t="str">
            <v>RRE01</v>
          </cell>
          <cell r="C4653">
            <v>20</v>
          </cell>
          <cell r="D4653">
            <v>1.2</v>
          </cell>
          <cell r="E4653">
            <v>14658</v>
          </cell>
          <cell r="F4653">
            <v>11517</v>
          </cell>
          <cell r="G4653">
            <v>9772</v>
          </cell>
        </row>
        <row r="4654">
          <cell r="A4654" t="str">
            <v>21RRE01</v>
          </cell>
          <cell r="B4654" t="str">
            <v>RRE01</v>
          </cell>
          <cell r="C4654">
            <v>21</v>
          </cell>
          <cell r="D4654">
            <v>1.2</v>
          </cell>
          <cell r="E4654">
            <v>14658</v>
          </cell>
          <cell r="F4654">
            <v>11517</v>
          </cell>
          <cell r="G4654">
            <v>9772</v>
          </cell>
        </row>
        <row r="4655">
          <cell r="A4655" t="str">
            <v>22RRE01</v>
          </cell>
          <cell r="B4655" t="str">
            <v>RRE01</v>
          </cell>
          <cell r="C4655">
            <v>22</v>
          </cell>
          <cell r="D4655">
            <v>1.2</v>
          </cell>
          <cell r="E4655">
            <v>14658</v>
          </cell>
          <cell r="F4655">
            <v>11517</v>
          </cell>
          <cell r="G4655">
            <v>9772</v>
          </cell>
        </row>
        <row r="4656">
          <cell r="A4656" t="str">
            <v>23RRE01</v>
          </cell>
          <cell r="B4656" t="str">
            <v>RRE01</v>
          </cell>
          <cell r="C4656">
            <v>23</v>
          </cell>
          <cell r="D4656">
            <v>1.2</v>
          </cell>
          <cell r="E4656">
            <v>14658</v>
          </cell>
          <cell r="F4656">
            <v>11517</v>
          </cell>
          <cell r="G4656">
            <v>9772</v>
          </cell>
        </row>
        <row r="4657">
          <cell r="A4657" t="str">
            <v>24RRE01</v>
          </cell>
          <cell r="B4657" t="str">
            <v>RRE01</v>
          </cell>
          <cell r="C4657">
            <v>24</v>
          </cell>
          <cell r="D4657">
            <v>1.2</v>
          </cell>
          <cell r="E4657">
            <v>14658</v>
          </cell>
          <cell r="F4657">
            <v>11517</v>
          </cell>
          <cell r="G4657">
            <v>9772</v>
          </cell>
        </row>
        <row r="4658">
          <cell r="A4658" t="str">
            <v>25RRE01</v>
          </cell>
          <cell r="B4658" t="str">
            <v>RRE01</v>
          </cell>
          <cell r="C4658">
            <v>25</v>
          </cell>
          <cell r="D4658">
            <v>1.2</v>
          </cell>
          <cell r="E4658">
            <v>14658</v>
          </cell>
          <cell r="F4658">
            <v>11517</v>
          </cell>
          <cell r="G4658">
            <v>9772</v>
          </cell>
        </row>
        <row r="4659">
          <cell r="A4659" t="str">
            <v>26RRE01</v>
          </cell>
          <cell r="B4659" t="str">
            <v>RRE01</v>
          </cell>
          <cell r="C4659">
            <v>26</v>
          </cell>
          <cell r="D4659">
            <v>1.2</v>
          </cell>
          <cell r="E4659">
            <v>14658</v>
          </cell>
          <cell r="F4659">
            <v>11517</v>
          </cell>
          <cell r="G4659">
            <v>9772</v>
          </cell>
        </row>
        <row r="4660">
          <cell r="A4660" t="str">
            <v>27RRE01</v>
          </cell>
          <cell r="B4660" t="str">
            <v>RRE01</v>
          </cell>
          <cell r="C4660">
            <v>27</v>
          </cell>
          <cell r="D4660">
            <v>1.2</v>
          </cell>
          <cell r="E4660">
            <v>14658</v>
          </cell>
          <cell r="F4660">
            <v>11517</v>
          </cell>
          <cell r="G4660">
            <v>9772</v>
          </cell>
        </row>
        <row r="4661">
          <cell r="A4661" t="str">
            <v>28RRE01</v>
          </cell>
          <cell r="B4661" t="str">
            <v>RRE01</v>
          </cell>
          <cell r="C4661">
            <v>28</v>
          </cell>
          <cell r="D4661">
            <v>1.2</v>
          </cell>
          <cell r="E4661">
            <v>14658</v>
          </cell>
          <cell r="F4661">
            <v>11517</v>
          </cell>
          <cell r="G4661">
            <v>9772</v>
          </cell>
        </row>
        <row r="4662">
          <cell r="A4662" t="str">
            <v>29RRE01</v>
          </cell>
          <cell r="B4662" t="str">
            <v>RRE01</v>
          </cell>
          <cell r="C4662">
            <v>29</v>
          </cell>
          <cell r="D4662">
            <v>1.2</v>
          </cell>
          <cell r="E4662">
            <v>14658</v>
          </cell>
          <cell r="F4662">
            <v>11517</v>
          </cell>
          <cell r="G4662">
            <v>9772</v>
          </cell>
        </row>
        <row r="4663">
          <cell r="A4663" t="str">
            <v>30RRE01</v>
          </cell>
          <cell r="B4663" t="str">
            <v>RRE01</v>
          </cell>
          <cell r="C4663">
            <v>30</v>
          </cell>
          <cell r="D4663">
            <v>1.2</v>
          </cell>
          <cell r="E4663">
            <v>14658</v>
          </cell>
          <cell r="F4663">
            <v>11517</v>
          </cell>
          <cell r="G4663">
            <v>9772</v>
          </cell>
        </row>
        <row r="4664">
          <cell r="A4664" t="str">
            <v>31RRE01</v>
          </cell>
          <cell r="B4664" t="str">
            <v>RRE01</v>
          </cell>
          <cell r="C4664">
            <v>31</v>
          </cell>
          <cell r="D4664">
            <v>1.2</v>
          </cell>
          <cell r="E4664">
            <v>14658</v>
          </cell>
          <cell r="F4664">
            <v>11517</v>
          </cell>
          <cell r="G4664">
            <v>9772</v>
          </cell>
        </row>
        <row r="4665">
          <cell r="A4665" t="str">
            <v>32RRE01</v>
          </cell>
          <cell r="B4665" t="str">
            <v>RRE01</v>
          </cell>
          <cell r="C4665">
            <v>32</v>
          </cell>
          <cell r="D4665">
            <v>1.2</v>
          </cell>
          <cell r="E4665">
            <v>14658</v>
          </cell>
          <cell r="F4665">
            <v>11517</v>
          </cell>
          <cell r="G4665">
            <v>9772</v>
          </cell>
        </row>
        <row r="4666">
          <cell r="A4666" t="str">
            <v>33RRE01</v>
          </cell>
          <cell r="B4666" t="str">
            <v>RRE01</v>
          </cell>
          <cell r="C4666">
            <v>33</v>
          </cell>
          <cell r="D4666">
            <v>1.2</v>
          </cell>
          <cell r="E4666">
            <v>14658</v>
          </cell>
          <cell r="F4666">
            <v>11517</v>
          </cell>
          <cell r="G4666">
            <v>9772</v>
          </cell>
        </row>
        <row r="4667">
          <cell r="A4667" t="str">
            <v>34RRE01</v>
          </cell>
          <cell r="B4667" t="str">
            <v>RRE01</v>
          </cell>
          <cell r="C4667">
            <v>34</v>
          </cell>
          <cell r="D4667">
            <v>1.2</v>
          </cell>
          <cell r="E4667">
            <v>14658</v>
          </cell>
          <cell r="F4667">
            <v>11517</v>
          </cell>
          <cell r="G4667">
            <v>9772</v>
          </cell>
        </row>
        <row r="4668">
          <cell r="A4668" t="str">
            <v>35RRE01</v>
          </cell>
          <cell r="B4668" t="str">
            <v>RRE01</v>
          </cell>
          <cell r="C4668">
            <v>35</v>
          </cell>
          <cell r="D4668">
            <v>1.2</v>
          </cell>
          <cell r="E4668">
            <v>14658</v>
          </cell>
          <cell r="F4668">
            <v>11517</v>
          </cell>
          <cell r="G4668">
            <v>9772</v>
          </cell>
        </row>
        <row r="4669">
          <cell r="A4669" t="str">
            <v>36RRE01</v>
          </cell>
          <cell r="B4669" t="str">
            <v>RRE01</v>
          </cell>
          <cell r="C4669">
            <v>36</v>
          </cell>
          <cell r="D4669">
            <v>1.2</v>
          </cell>
          <cell r="E4669">
            <v>14658</v>
          </cell>
          <cell r="F4669">
            <v>11517</v>
          </cell>
          <cell r="G4669">
            <v>9772</v>
          </cell>
        </row>
        <row r="4670">
          <cell r="A4670" t="str">
            <v>37RRE01</v>
          </cell>
          <cell r="B4670" t="str">
            <v>RRE01</v>
          </cell>
          <cell r="C4670">
            <v>37</v>
          </cell>
          <cell r="D4670">
            <v>1.2</v>
          </cell>
          <cell r="E4670">
            <v>14658</v>
          </cell>
          <cell r="F4670">
            <v>11517</v>
          </cell>
          <cell r="G4670">
            <v>9772</v>
          </cell>
        </row>
        <row r="4671">
          <cell r="A4671" t="str">
            <v>38RRE01</v>
          </cell>
          <cell r="B4671" t="str">
            <v>RRE01</v>
          </cell>
          <cell r="C4671">
            <v>38</v>
          </cell>
          <cell r="D4671">
            <v>1.2</v>
          </cell>
          <cell r="E4671">
            <v>14658</v>
          </cell>
          <cell r="F4671">
            <v>11517</v>
          </cell>
          <cell r="G4671">
            <v>9772</v>
          </cell>
        </row>
        <row r="4672">
          <cell r="A4672" t="str">
            <v>39RRE01</v>
          </cell>
          <cell r="B4672" t="str">
            <v>RRE01</v>
          </cell>
          <cell r="C4672">
            <v>39</v>
          </cell>
          <cell r="D4672">
            <v>1.2</v>
          </cell>
          <cell r="E4672">
            <v>14658</v>
          </cell>
          <cell r="F4672">
            <v>11517</v>
          </cell>
          <cell r="G4672">
            <v>9772</v>
          </cell>
        </row>
        <row r="4673">
          <cell r="A4673" t="str">
            <v>40RRE01</v>
          </cell>
          <cell r="B4673" t="str">
            <v>RRE01</v>
          </cell>
          <cell r="C4673">
            <v>40</v>
          </cell>
          <cell r="D4673">
            <v>1.2</v>
          </cell>
          <cell r="E4673">
            <v>14658</v>
          </cell>
          <cell r="F4673">
            <v>11517</v>
          </cell>
          <cell r="G4673">
            <v>9772</v>
          </cell>
        </row>
        <row r="4674">
          <cell r="A4674" t="str">
            <v>10RRE02</v>
          </cell>
          <cell r="B4674" t="str">
            <v>RRE02</v>
          </cell>
          <cell r="C4674">
            <v>10</v>
          </cell>
          <cell r="D4674">
            <v>0.6</v>
          </cell>
          <cell r="E4674">
            <v>15531</v>
          </cell>
          <cell r="F4674">
            <v>12285</v>
          </cell>
          <cell r="G4674">
            <v>10470</v>
          </cell>
        </row>
        <row r="4675">
          <cell r="A4675" t="str">
            <v>11RRE02</v>
          </cell>
          <cell r="B4675" t="str">
            <v>RRE02</v>
          </cell>
          <cell r="C4675">
            <v>11</v>
          </cell>
          <cell r="D4675">
            <v>0.6</v>
          </cell>
          <cell r="E4675">
            <v>15531</v>
          </cell>
          <cell r="F4675">
            <v>12285</v>
          </cell>
          <cell r="G4675">
            <v>10470</v>
          </cell>
        </row>
        <row r="4676">
          <cell r="A4676" t="str">
            <v>12RRE02</v>
          </cell>
          <cell r="B4676" t="str">
            <v>RRE02</v>
          </cell>
          <cell r="C4676">
            <v>12</v>
          </cell>
          <cell r="D4676">
            <v>0.6</v>
          </cell>
          <cell r="E4676">
            <v>15531</v>
          </cell>
          <cell r="F4676">
            <v>12285</v>
          </cell>
          <cell r="G4676">
            <v>10470</v>
          </cell>
        </row>
        <row r="4677">
          <cell r="A4677" t="str">
            <v>13RRE02</v>
          </cell>
          <cell r="B4677" t="str">
            <v>RRE02</v>
          </cell>
          <cell r="C4677">
            <v>13</v>
          </cell>
          <cell r="D4677">
            <v>0.6</v>
          </cell>
          <cell r="E4677">
            <v>15531</v>
          </cell>
          <cell r="F4677">
            <v>12285</v>
          </cell>
          <cell r="G4677">
            <v>10470</v>
          </cell>
        </row>
        <row r="4678">
          <cell r="A4678" t="str">
            <v>14RRE02</v>
          </cell>
          <cell r="B4678" t="str">
            <v>RRE02</v>
          </cell>
          <cell r="C4678">
            <v>14</v>
          </cell>
          <cell r="D4678">
            <v>0.6</v>
          </cell>
          <cell r="E4678">
            <v>15531</v>
          </cell>
          <cell r="F4678">
            <v>12285</v>
          </cell>
          <cell r="G4678">
            <v>10470</v>
          </cell>
        </row>
        <row r="4679">
          <cell r="A4679" t="str">
            <v>15RRE02</v>
          </cell>
          <cell r="B4679" t="str">
            <v>RRE02</v>
          </cell>
          <cell r="C4679">
            <v>15</v>
          </cell>
          <cell r="D4679">
            <v>0.6</v>
          </cell>
          <cell r="E4679">
            <v>15531</v>
          </cell>
          <cell r="F4679">
            <v>12285</v>
          </cell>
          <cell r="G4679">
            <v>10470</v>
          </cell>
        </row>
        <row r="4680">
          <cell r="A4680" t="str">
            <v>16RRE02</v>
          </cell>
          <cell r="B4680" t="str">
            <v>RRE02</v>
          </cell>
          <cell r="C4680">
            <v>16</v>
          </cell>
          <cell r="D4680">
            <v>0.6</v>
          </cell>
          <cell r="E4680">
            <v>15531</v>
          </cell>
          <cell r="F4680">
            <v>12285</v>
          </cell>
          <cell r="G4680">
            <v>10470</v>
          </cell>
        </row>
        <row r="4681">
          <cell r="A4681" t="str">
            <v>17RRE02</v>
          </cell>
          <cell r="B4681" t="str">
            <v>RRE02</v>
          </cell>
          <cell r="C4681">
            <v>17</v>
          </cell>
          <cell r="D4681">
            <v>0.6</v>
          </cell>
          <cell r="E4681">
            <v>15531</v>
          </cell>
          <cell r="F4681">
            <v>12285</v>
          </cell>
          <cell r="G4681">
            <v>10470</v>
          </cell>
        </row>
        <row r="4682">
          <cell r="A4682" t="str">
            <v>18RRE02</v>
          </cell>
          <cell r="B4682" t="str">
            <v>RRE02</v>
          </cell>
          <cell r="C4682">
            <v>18</v>
          </cell>
          <cell r="D4682">
            <v>0.6</v>
          </cell>
          <cell r="E4682">
            <v>15531</v>
          </cell>
          <cell r="F4682">
            <v>12285</v>
          </cell>
          <cell r="G4682">
            <v>10470</v>
          </cell>
        </row>
        <row r="4683">
          <cell r="A4683" t="str">
            <v>19RRE02</v>
          </cell>
          <cell r="B4683" t="str">
            <v>RRE02</v>
          </cell>
          <cell r="C4683">
            <v>19</v>
          </cell>
          <cell r="D4683">
            <v>0.6</v>
          </cell>
          <cell r="E4683">
            <v>15531</v>
          </cell>
          <cell r="F4683">
            <v>12285</v>
          </cell>
          <cell r="G4683">
            <v>10470</v>
          </cell>
        </row>
        <row r="4684">
          <cell r="A4684" t="str">
            <v>20RRE02</v>
          </cell>
          <cell r="B4684" t="str">
            <v>RRE02</v>
          </cell>
          <cell r="C4684">
            <v>20</v>
          </cell>
          <cell r="D4684">
            <v>0.6</v>
          </cell>
          <cell r="E4684">
            <v>15531</v>
          </cell>
          <cell r="F4684">
            <v>12285</v>
          </cell>
          <cell r="G4684">
            <v>10470</v>
          </cell>
        </row>
        <row r="4685">
          <cell r="A4685" t="str">
            <v>21RRE02</v>
          </cell>
          <cell r="B4685" t="str">
            <v>RRE02</v>
          </cell>
          <cell r="C4685">
            <v>21</v>
          </cell>
          <cell r="D4685">
            <v>0.6</v>
          </cell>
          <cell r="E4685">
            <v>15531</v>
          </cell>
          <cell r="F4685">
            <v>12285</v>
          </cell>
          <cell r="G4685">
            <v>10470</v>
          </cell>
        </row>
        <row r="4686">
          <cell r="A4686" t="str">
            <v>22RRE02</v>
          </cell>
          <cell r="B4686" t="str">
            <v>RRE02</v>
          </cell>
          <cell r="C4686">
            <v>22</v>
          </cell>
          <cell r="D4686">
            <v>0.6</v>
          </cell>
          <cell r="E4686">
            <v>15531</v>
          </cell>
          <cell r="F4686">
            <v>12285</v>
          </cell>
          <cell r="G4686">
            <v>10470</v>
          </cell>
        </row>
        <row r="4687">
          <cell r="A4687" t="str">
            <v>23RRE02</v>
          </cell>
          <cell r="B4687" t="str">
            <v>RRE02</v>
          </cell>
          <cell r="C4687">
            <v>23</v>
          </cell>
          <cell r="D4687">
            <v>0.6</v>
          </cell>
          <cell r="E4687">
            <v>15531</v>
          </cell>
          <cell r="F4687">
            <v>12285</v>
          </cell>
          <cell r="G4687">
            <v>10470</v>
          </cell>
        </row>
        <row r="4688">
          <cell r="A4688" t="str">
            <v>24RRE02</v>
          </cell>
          <cell r="B4688" t="str">
            <v>RRE02</v>
          </cell>
          <cell r="C4688">
            <v>24</v>
          </cell>
          <cell r="D4688">
            <v>0.6</v>
          </cell>
          <cell r="E4688">
            <v>15531</v>
          </cell>
          <cell r="F4688">
            <v>12285</v>
          </cell>
          <cell r="G4688">
            <v>10470</v>
          </cell>
        </row>
        <row r="4689">
          <cell r="A4689" t="str">
            <v>25RRE02</v>
          </cell>
          <cell r="B4689" t="str">
            <v>RRE02</v>
          </cell>
          <cell r="C4689">
            <v>25</v>
          </cell>
          <cell r="D4689">
            <v>0.6</v>
          </cell>
          <cell r="E4689">
            <v>15531</v>
          </cell>
          <cell r="F4689">
            <v>12285</v>
          </cell>
          <cell r="G4689">
            <v>10470</v>
          </cell>
        </row>
        <row r="4690">
          <cell r="A4690" t="str">
            <v>26RRE02</v>
          </cell>
          <cell r="B4690" t="str">
            <v>RRE02</v>
          </cell>
          <cell r="C4690">
            <v>26</v>
          </cell>
          <cell r="D4690">
            <v>0.6</v>
          </cell>
          <cell r="E4690">
            <v>15531</v>
          </cell>
          <cell r="F4690">
            <v>12285</v>
          </cell>
          <cell r="G4690">
            <v>10470</v>
          </cell>
        </row>
        <row r="4691">
          <cell r="A4691" t="str">
            <v>27RRE02</v>
          </cell>
          <cell r="B4691" t="str">
            <v>RRE02</v>
          </cell>
          <cell r="C4691">
            <v>27</v>
          </cell>
          <cell r="D4691">
            <v>0.6</v>
          </cell>
          <cell r="E4691">
            <v>15531</v>
          </cell>
          <cell r="F4691">
            <v>12285</v>
          </cell>
          <cell r="G4691">
            <v>10470</v>
          </cell>
        </row>
        <row r="4692">
          <cell r="A4692" t="str">
            <v>28RRE02</v>
          </cell>
          <cell r="B4692" t="str">
            <v>RRE02</v>
          </cell>
          <cell r="C4692">
            <v>28</v>
          </cell>
          <cell r="D4692">
            <v>0.6</v>
          </cell>
          <cell r="E4692">
            <v>15531</v>
          </cell>
          <cell r="F4692">
            <v>12285</v>
          </cell>
          <cell r="G4692">
            <v>10470</v>
          </cell>
        </row>
        <row r="4693">
          <cell r="A4693" t="str">
            <v>29RRE02</v>
          </cell>
          <cell r="B4693" t="str">
            <v>RRE02</v>
          </cell>
          <cell r="C4693">
            <v>29</v>
          </cell>
          <cell r="D4693">
            <v>0.6</v>
          </cell>
          <cell r="E4693">
            <v>15531</v>
          </cell>
          <cell r="F4693">
            <v>12285</v>
          </cell>
          <cell r="G4693">
            <v>10470</v>
          </cell>
        </row>
        <row r="4694">
          <cell r="A4694" t="str">
            <v>30RRE02</v>
          </cell>
          <cell r="B4694" t="str">
            <v>RRE02</v>
          </cell>
          <cell r="C4694">
            <v>30</v>
          </cell>
          <cell r="D4694">
            <v>0.6</v>
          </cell>
          <cell r="E4694">
            <v>15531</v>
          </cell>
          <cell r="F4694">
            <v>12285</v>
          </cell>
          <cell r="G4694">
            <v>10470</v>
          </cell>
        </row>
        <row r="4695">
          <cell r="A4695" t="str">
            <v>31RRE02</v>
          </cell>
          <cell r="B4695" t="str">
            <v>RRE02</v>
          </cell>
          <cell r="C4695">
            <v>31</v>
          </cell>
          <cell r="D4695">
            <v>0.6</v>
          </cell>
          <cell r="E4695">
            <v>15531</v>
          </cell>
          <cell r="F4695">
            <v>12285</v>
          </cell>
          <cell r="G4695">
            <v>10470</v>
          </cell>
        </row>
        <row r="4696">
          <cell r="A4696" t="str">
            <v>32RRE02</v>
          </cell>
          <cell r="B4696" t="str">
            <v>RRE02</v>
          </cell>
          <cell r="C4696">
            <v>32</v>
          </cell>
          <cell r="D4696">
            <v>0.6</v>
          </cell>
          <cell r="E4696">
            <v>15531</v>
          </cell>
          <cell r="F4696">
            <v>12285</v>
          </cell>
          <cell r="G4696">
            <v>10470</v>
          </cell>
        </row>
        <row r="4697">
          <cell r="A4697" t="str">
            <v>33RRE02</v>
          </cell>
          <cell r="B4697" t="str">
            <v>RRE02</v>
          </cell>
          <cell r="C4697">
            <v>33</v>
          </cell>
          <cell r="D4697">
            <v>0.6</v>
          </cell>
          <cell r="E4697">
            <v>15531</v>
          </cell>
          <cell r="F4697">
            <v>12285</v>
          </cell>
          <cell r="G4697">
            <v>10470</v>
          </cell>
        </row>
        <row r="4698">
          <cell r="A4698" t="str">
            <v>34RRE02</v>
          </cell>
          <cell r="B4698" t="str">
            <v>RRE02</v>
          </cell>
          <cell r="C4698">
            <v>34</v>
          </cell>
          <cell r="D4698">
            <v>0.6</v>
          </cell>
          <cell r="E4698">
            <v>15531</v>
          </cell>
          <cell r="F4698">
            <v>12285</v>
          </cell>
          <cell r="G4698">
            <v>10470</v>
          </cell>
        </row>
        <row r="4699">
          <cell r="A4699" t="str">
            <v>35RRE02</v>
          </cell>
          <cell r="B4699" t="str">
            <v>RRE02</v>
          </cell>
          <cell r="C4699">
            <v>35</v>
          </cell>
          <cell r="D4699">
            <v>0.6</v>
          </cell>
          <cell r="E4699">
            <v>15531</v>
          </cell>
          <cell r="F4699">
            <v>12285</v>
          </cell>
          <cell r="G4699">
            <v>10470</v>
          </cell>
        </row>
        <row r="4700">
          <cell r="A4700" t="str">
            <v>36RRE02</v>
          </cell>
          <cell r="B4700" t="str">
            <v>RRE02</v>
          </cell>
          <cell r="C4700">
            <v>36</v>
          </cell>
          <cell r="D4700">
            <v>0.6</v>
          </cell>
          <cell r="E4700">
            <v>15531</v>
          </cell>
          <cell r="F4700">
            <v>12285</v>
          </cell>
          <cell r="G4700">
            <v>10470</v>
          </cell>
        </row>
        <row r="4701">
          <cell r="A4701" t="str">
            <v>37RRE02</v>
          </cell>
          <cell r="B4701" t="str">
            <v>RRE02</v>
          </cell>
          <cell r="C4701">
            <v>37</v>
          </cell>
          <cell r="D4701">
            <v>0.6</v>
          </cell>
          <cell r="E4701">
            <v>15531</v>
          </cell>
          <cell r="F4701">
            <v>12285</v>
          </cell>
          <cell r="G4701">
            <v>10470</v>
          </cell>
        </row>
        <row r="4702">
          <cell r="A4702" t="str">
            <v>38RRE02</v>
          </cell>
          <cell r="B4702" t="str">
            <v>RRE02</v>
          </cell>
          <cell r="C4702">
            <v>38</v>
          </cell>
          <cell r="D4702">
            <v>0.6</v>
          </cell>
          <cell r="E4702">
            <v>15531</v>
          </cell>
          <cell r="F4702">
            <v>12285</v>
          </cell>
          <cell r="G4702">
            <v>10470</v>
          </cell>
        </row>
        <row r="4703">
          <cell r="A4703" t="str">
            <v>39RRE02</v>
          </cell>
          <cell r="B4703" t="str">
            <v>RRE02</v>
          </cell>
          <cell r="C4703">
            <v>39</v>
          </cell>
          <cell r="D4703">
            <v>0.6</v>
          </cell>
          <cell r="E4703">
            <v>15531</v>
          </cell>
          <cell r="F4703">
            <v>12285</v>
          </cell>
          <cell r="G4703">
            <v>10470</v>
          </cell>
        </row>
        <row r="4704">
          <cell r="A4704" t="str">
            <v>40RRE02</v>
          </cell>
          <cell r="B4704" t="str">
            <v>RRE02</v>
          </cell>
          <cell r="C4704">
            <v>40</v>
          </cell>
          <cell r="D4704">
            <v>0.6</v>
          </cell>
          <cell r="E4704">
            <v>15531</v>
          </cell>
          <cell r="F4704">
            <v>12285</v>
          </cell>
          <cell r="G4704">
            <v>10470</v>
          </cell>
        </row>
        <row r="4705">
          <cell r="A4705" t="str">
            <v>10SIM01</v>
          </cell>
          <cell r="B4705" t="str">
            <v>SIM01</v>
          </cell>
          <cell r="C4705">
            <v>10</v>
          </cell>
          <cell r="D4705">
            <v>0.35</v>
          </cell>
          <cell r="E4705">
            <v>15531</v>
          </cell>
          <cell r="F4705">
            <v>12285</v>
          </cell>
          <cell r="G4705">
            <v>10470</v>
          </cell>
        </row>
        <row r="4706">
          <cell r="A4706" t="str">
            <v>11SIM01</v>
          </cell>
          <cell r="B4706" t="str">
            <v>SIM01</v>
          </cell>
          <cell r="C4706">
            <v>11</v>
          </cell>
          <cell r="D4706">
            <v>0.35</v>
          </cell>
          <cell r="E4706">
            <v>15531</v>
          </cell>
          <cell r="F4706">
            <v>12285</v>
          </cell>
          <cell r="G4706">
            <v>10470</v>
          </cell>
        </row>
        <row r="4707">
          <cell r="A4707" t="str">
            <v>12SIM01</v>
          </cell>
          <cell r="B4707" t="str">
            <v>SIM01</v>
          </cell>
          <cell r="C4707">
            <v>12</v>
          </cell>
          <cell r="D4707">
            <v>0.35</v>
          </cell>
          <cell r="E4707">
            <v>15531</v>
          </cell>
          <cell r="F4707">
            <v>12285</v>
          </cell>
          <cell r="G4707">
            <v>10470</v>
          </cell>
        </row>
        <row r="4708">
          <cell r="A4708" t="str">
            <v>13SIM01</v>
          </cell>
          <cell r="B4708" t="str">
            <v>SIM01</v>
          </cell>
          <cell r="C4708">
            <v>13</v>
          </cell>
          <cell r="D4708">
            <v>0.35</v>
          </cell>
          <cell r="E4708">
            <v>15531</v>
          </cell>
          <cell r="F4708">
            <v>12285</v>
          </cell>
          <cell r="G4708">
            <v>10470</v>
          </cell>
        </row>
        <row r="4709">
          <cell r="A4709" t="str">
            <v>14SIM01</v>
          </cell>
          <cell r="B4709" t="str">
            <v>SIM01</v>
          </cell>
          <cell r="C4709">
            <v>14</v>
          </cell>
          <cell r="D4709">
            <v>0.35</v>
          </cell>
          <cell r="E4709">
            <v>15531</v>
          </cell>
          <cell r="F4709">
            <v>12285</v>
          </cell>
          <cell r="G4709">
            <v>10470</v>
          </cell>
        </row>
        <row r="4710">
          <cell r="A4710" t="str">
            <v>15SIM01</v>
          </cell>
          <cell r="B4710" t="str">
            <v>SIM01</v>
          </cell>
          <cell r="C4710">
            <v>15</v>
          </cell>
          <cell r="D4710">
            <v>0.35</v>
          </cell>
          <cell r="E4710">
            <v>15531</v>
          </cell>
          <cell r="F4710">
            <v>12285</v>
          </cell>
          <cell r="G4710">
            <v>10470</v>
          </cell>
        </row>
        <row r="4711">
          <cell r="A4711" t="str">
            <v>16SIM01</v>
          </cell>
          <cell r="B4711" t="str">
            <v>SIM01</v>
          </cell>
          <cell r="C4711">
            <v>16</v>
          </cell>
          <cell r="D4711">
            <v>0.35</v>
          </cell>
          <cell r="E4711">
            <v>15531</v>
          </cell>
          <cell r="F4711">
            <v>12285</v>
          </cell>
          <cell r="G4711">
            <v>10470</v>
          </cell>
        </row>
        <row r="4712">
          <cell r="A4712" t="str">
            <v>17SIM01</v>
          </cell>
          <cell r="B4712" t="str">
            <v>SIM01</v>
          </cell>
          <cell r="C4712">
            <v>17</v>
          </cell>
          <cell r="D4712">
            <v>0.35</v>
          </cell>
          <cell r="E4712">
            <v>15531</v>
          </cell>
          <cell r="F4712">
            <v>12285</v>
          </cell>
          <cell r="G4712">
            <v>10470</v>
          </cell>
        </row>
        <row r="4713">
          <cell r="A4713" t="str">
            <v>18SIM01</v>
          </cell>
          <cell r="B4713" t="str">
            <v>SIM01</v>
          </cell>
          <cell r="C4713">
            <v>18</v>
          </cell>
          <cell r="D4713">
            <v>0.35</v>
          </cell>
          <cell r="E4713">
            <v>15531</v>
          </cell>
          <cell r="F4713">
            <v>12285</v>
          </cell>
          <cell r="G4713">
            <v>10470</v>
          </cell>
        </row>
        <row r="4714">
          <cell r="A4714" t="str">
            <v>19SIM01</v>
          </cell>
          <cell r="B4714" t="str">
            <v>SIM01</v>
          </cell>
          <cell r="C4714">
            <v>19</v>
          </cell>
          <cell r="D4714">
            <v>0.35</v>
          </cell>
          <cell r="E4714">
            <v>15531</v>
          </cell>
          <cell r="F4714">
            <v>12285</v>
          </cell>
          <cell r="G4714">
            <v>10470</v>
          </cell>
        </row>
        <row r="4715">
          <cell r="A4715" t="str">
            <v>20SIM01</v>
          </cell>
          <cell r="B4715" t="str">
            <v>SIM01</v>
          </cell>
          <cell r="C4715">
            <v>20</v>
          </cell>
          <cell r="D4715">
            <v>0.35</v>
          </cell>
          <cell r="E4715">
            <v>15531</v>
          </cell>
          <cell r="F4715">
            <v>12285</v>
          </cell>
          <cell r="G4715">
            <v>10470</v>
          </cell>
        </row>
        <row r="4716">
          <cell r="A4716" t="str">
            <v>21SIM01</v>
          </cell>
          <cell r="B4716" t="str">
            <v>SIM01</v>
          </cell>
          <cell r="C4716">
            <v>21</v>
          </cell>
          <cell r="D4716">
            <v>0.35</v>
          </cell>
          <cell r="E4716">
            <v>15531</v>
          </cell>
          <cell r="F4716">
            <v>12285</v>
          </cell>
          <cell r="G4716">
            <v>10470</v>
          </cell>
        </row>
        <row r="4717">
          <cell r="A4717" t="str">
            <v>22SIM01</v>
          </cell>
          <cell r="B4717" t="str">
            <v>SIM01</v>
          </cell>
          <cell r="C4717">
            <v>22</v>
          </cell>
          <cell r="D4717">
            <v>0.35</v>
          </cell>
          <cell r="E4717">
            <v>15531</v>
          </cell>
          <cell r="F4717">
            <v>12285</v>
          </cell>
          <cell r="G4717">
            <v>10470</v>
          </cell>
        </row>
        <row r="4718">
          <cell r="A4718" t="str">
            <v>23SIM01</v>
          </cell>
          <cell r="B4718" t="str">
            <v>SIM01</v>
          </cell>
          <cell r="C4718">
            <v>23</v>
          </cell>
          <cell r="D4718">
            <v>0.35</v>
          </cell>
          <cell r="E4718">
            <v>15531</v>
          </cell>
          <cell r="F4718">
            <v>12285</v>
          </cell>
          <cell r="G4718">
            <v>10470</v>
          </cell>
        </row>
        <row r="4719">
          <cell r="A4719" t="str">
            <v>24SIM01</v>
          </cell>
          <cell r="B4719" t="str">
            <v>SIM01</v>
          </cell>
          <cell r="C4719">
            <v>24</v>
          </cell>
          <cell r="D4719">
            <v>0.35</v>
          </cell>
          <cell r="E4719">
            <v>15531</v>
          </cell>
          <cell r="F4719">
            <v>12285</v>
          </cell>
          <cell r="G4719">
            <v>10470</v>
          </cell>
        </row>
        <row r="4720">
          <cell r="A4720" t="str">
            <v>25SIM01</v>
          </cell>
          <cell r="B4720" t="str">
            <v>SIM01</v>
          </cell>
          <cell r="C4720">
            <v>25</v>
          </cell>
          <cell r="D4720">
            <v>0.35</v>
          </cell>
          <cell r="E4720">
            <v>15531</v>
          </cell>
          <cell r="F4720">
            <v>12285</v>
          </cell>
          <cell r="G4720">
            <v>10470</v>
          </cell>
        </row>
        <row r="4721">
          <cell r="A4721" t="str">
            <v>26SIM01</v>
          </cell>
          <cell r="B4721" t="str">
            <v>SIM01</v>
          </cell>
          <cell r="C4721">
            <v>26</v>
          </cell>
          <cell r="D4721">
            <v>0.35</v>
          </cell>
          <cell r="E4721">
            <v>15531</v>
          </cell>
          <cell r="F4721">
            <v>12285</v>
          </cell>
          <cell r="G4721">
            <v>10470</v>
          </cell>
        </row>
        <row r="4722">
          <cell r="A4722" t="str">
            <v>27SIM01</v>
          </cell>
          <cell r="B4722" t="str">
            <v>SIM01</v>
          </cell>
          <cell r="C4722">
            <v>27</v>
          </cell>
          <cell r="D4722">
            <v>0.35</v>
          </cell>
          <cell r="E4722">
            <v>15531</v>
          </cell>
          <cell r="F4722">
            <v>12285</v>
          </cell>
          <cell r="G4722">
            <v>10470</v>
          </cell>
        </row>
        <row r="4723">
          <cell r="A4723" t="str">
            <v>28SIM01</v>
          </cell>
          <cell r="B4723" t="str">
            <v>SIM01</v>
          </cell>
          <cell r="C4723">
            <v>28</v>
          </cell>
          <cell r="D4723">
            <v>0.35</v>
          </cell>
          <cell r="E4723">
            <v>15531</v>
          </cell>
          <cell r="F4723">
            <v>12285</v>
          </cell>
          <cell r="G4723">
            <v>10470</v>
          </cell>
        </row>
        <row r="4724">
          <cell r="A4724" t="str">
            <v>29SIM01</v>
          </cell>
          <cell r="B4724" t="str">
            <v>SIM01</v>
          </cell>
          <cell r="C4724">
            <v>29</v>
          </cell>
          <cell r="D4724">
            <v>0.35</v>
          </cell>
          <cell r="E4724">
            <v>15531</v>
          </cell>
          <cell r="F4724">
            <v>12285</v>
          </cell>
          <cell r="G4724">
            <v>10470</v>
          </cell>
        </row>
        <row r="4725">
          <cell r="A4725" t="str">
            <v>30SIM01</v>
          </cell>
          <cell r="B4725" t="str">
            <v>SIM01</v>
          </cell>
          <cell r="C4725">
            <v>30</v>
          </cell>
          <cell r="D4725">
            <v>0.35</v>
          </cell>
          <cell r="E4725">
            <v>15531</v>
          </cell>
          <cell r="F4725">
            <v>12285</v>
          </cell>
          <cell r="G4725">
            <v>10470</v>
          </cell>
        </row>
        <row r="4726">
          <cell r="A4726" t="str">
            <v>31SIM01</v>
          </cell>
          <cell r="B4726" t="str">
            <v>SIM01</v>
          </cell>
          <cell r="C4726">
            <v>31</v>
          </cell>
          <cell r="D4726">
            <v>0.35</v>
          </cell>
          <cell r="E4726">
            <v>15531</v>
          </cell>
          <cell r="F4726">
            <v>12285</v>
          </cell>
          <cell r="G4726">
            <v>10470</v>
          </cell>
        </row>
        <row r="4727">
          <cell r="A4727" t="str">
            <v>32SIM01</v>
          </cell>
          <cell r="B4727" t="str">
            <v>SIM01</v>
          </cell>
          <cell r="C4727">
            <v>32</v>
          </cell>
          <cell r="D4727">
            <v>0.35</v>
          </cell>
          <cell r="E4727">
            <v>15531</v>
          </cell>
          <cell r="F4727">
            <v>12285</v>
          </cell>
          <cell r="G4727">
            <v>10470</v>
          </cell>
        </row>
        <row r="4728">
          <cell r="A4728" t="str">
            <v>33SIM01</v>
          </cell>
          <cell r="B4728" t="str">
            <v>SIM01</v>
          </cell>
          <cell r="C4728">
            <v>33</v>
          </cell>
          <cell r="D4728">
            <v>0.35</v>
          </cell>
          <cell r="E4728">
            <v>15531</v>
          </cell>
          <cell r="F4728">
            <v>12285</v>
          </cell>
          <cell r="G4728">
            <v>10470</v>
          </cell>
        </row>
        <row r="4729">
          <cell r="A4729" t="str">
            <v>34SIM01</v>
          </cell>
          <cell r="B4729" t="str">
            <v>SIM01</v>
          </cell>
          <cell r="C4729">
            <v>34</v>
          </cell>
          <cell r="D4729">
            <v>0.35</v>
          </cell>
          <cell r="E4729">
            <v>15531</v>
          </cell>
          <cell r="F4729">
            <v>12285</v>
          </cell>
          <cell r="G4729">
            <v>10470</v>
          </cell>
        </row>
        <row r="4730">
          <cell r="A4730" t="str">
            <v>35SIM01</v>
          </cell>
          <cell r="B4730" t="str">
            <v>SIM01</v>
          </cell>
          <cell r="C4730">
            <v>35</v>
          </cell>
          <cell r="D4730">
            <v>0.35</v>
          </cell>
          <cell r="E4730">
            <v>15531</v>
          </cell>
          <cell r="F4730">
            <v>12285</v>
          </cell>
          <cell r="G4730">
            <v>10470</v>
          </cell>
        </row>
        <row r="4731">
          <cell r="A4731" t="str">
            <v>36SIM01</v>
          </cell>
          <cell r="B4731" t="str">
            <v>SIM01</v>
          </cell>
          <cell r="C4731">
            <v>36</v>
          </cell>
          <cell r="D4731">
            <v>0.35</v>
          </cell>
          <cell r="E4731">
            <v>15531</v>
          </cell>
          <cell r="F4731">
            <v>12285</v>
          </cell>
          <cell r="G4731">
            <v>10470</v>
          </cell>
        </row>
        <row r="4732">
          <cell r="A4732" t="str">
            <v>37SIM01</v>
          </cell>
          <cell r="B4732" t="str">
            <v>SIM01</v>
          </cell>
          <cell r="C4732">
            <v>37</v>
          </cell>
          <cell r="D4732">
            <v>0.35</v>
          </cell>
          <cell r="E4732">
            <v>15531</v>
          </cell>
          <cell r="F4732">
            <v>12285</v>
          </cell>
          <cell r="G4732">
            <v>10470</v>
          </cell>
        </row>
        <row r="4733">
          <cell r="A4733" t="str">
            <v>38SIM01</v>
          </cell>
          <cell r="B4733" t="str">
            <v>SIM01</v>
          </cell>
          <cell r="C4733">
            <v>38</v>
          </cell>
          <cell r="D4733">
            <v>0.35</v>
          </cell>
          <cell r="E4733">
            <v>15531</v>
          </cell>
          <cell r="F4733">
            <v>12285</v>
          </cell>
          <cell r="G4733">
            <v>10470</v>
          </cell>
        </row>
        <row r="4734">
          <cell r="A4734" t="str">
            <v>39SIM01</v>
          </cell>
          <cell r="B4734" t="str">
            <v>SIM01</v>
          </cell>
          <cell r="C4734">
            <v>39</v>
          </cell>
          <cell r="D4734">
            <v>0.35</v>
          </cell>
          <cell r="E4734">
            <v>15531</v>
          </cell>
          <cell r="F4734">
            <v>12285</v>
          </cell>
          <cell r="G4734">
            <v>10470</v>
          </cell>
        </row>
        <row r="4735">
          <cell r="A4735" t="str">
            <v>40SIM01</v>
          </cell>
          <cell r="B4735" t="str">
            <v>SIM01</v>
          </cell>
          <cell r="C4735">
            <v>40</v>
          </cell>
          <cell r="D4735">
            <v>0.35</v>
          </cell>
          <cell r="E4735">
            <v>15531</v>
          </cell>
          <cell r="F4735">
            <v>12285</v>
          </cell>
          <cell r="G4735">
            <v>10470</v>
          </cell>
        </row>
        <row r="4736">
          <cell r="A4736" t="str">
            <v>10SIM02</v>
          </cell>
          <cell r="B4736" t="str">
            <v>SIM02</v>
          </cell>
          <cell r="C4736">
            <v>10</v>
          </cell>
          <cell r="D4736">
            <v>0.38</v>
          </cell>
          <cell r="E4736">
            <v>15531</v>
          </cell>
          <cell r="F4736">
            <v>12285</v>
          </cell>
          <cell r="G4736">
            <v>10470</v>
          </cell>
        </row>
        <row r="4737">
          <cell r="A4737" t="str">
            <v>11SIM02</v>
          </cell>
          <cell r="B4737" t="str">
            <v>SIM02</v>
          </cell>
          <cell r="C4737">
            <v>11</v>
          </cell>
          <cell r="D4737">
            <v>0.38</v>
          </cell>
          <cell r="E4737">
            <v>15531</v>
          </cell>
          <cell r="F4737">
            <v>12285</v>
          </cell>
          <cell r="G4737">
            <v>10470</v>
          </cell>
        </row>
        <row r="4738">
          <cell r="A4738" t="str">
            <v>12SIM02</v>
          </cell>
          <cell r="B4738" t="str">
            <v>SIM02</v>
          </cell>
          <cell r="C4738">
            <v>12</v>
          </cell>
          <cell r="D4738">
            <v>0.38</v>
          </cell>
          <cell r="E4738">
            <v>15531</v>
          </cell>
          <cell r="F4738">
            <v>12285</v>
          </cell>
          <cell r="G4738">
            <v>10470</v>
          </cell>
        </row>
        <row r="4739">
          <cell r="A4739" t="str">
            <v>13SIM02</v>
          </cell>
          <cell r="B4739" t="str">
            <v>SIM02</v>
          </cell>
          <cell r="C4739">
            <v>13</v>
          </cell>
          <cell r="D4739">
            <v>0.38</v>
          </cell>
          <cell r="E4739">
            <v>15531</v>
          </cell>
          <cell r="F4739">
            <v>12285</v>
          </cell>
          <cell r="G4739">
            <v>10470</v>
          </cell>
        </row>
        <row r="4740">
          <cell r="A4740" t="str">
            <v>14SIM02</v>
          </cell>
          <cell r="B4740" t="str">
            <v>SIM02</v>
          </cell>
          <cell r="C4740">
            <v>14</v>
          </cell>
          <cell r="D4740">
            <v>0.38</v>
          </cell>
          <cell r="E4740">
            <v>15531</v>
          </cell>
          <cell r="F4740">
            <v>12285</v>
          </cell>
          <cell r="G4740">
            <v>10470</v>
          </cell>
        </row>
        <row r="4741">
          <cell r="A4741" t="str">
            <v>15SIM02</v>
          </cell>
          <cell r="B4741" t="str">
            <v>SIM02</v>
          </cell>
          <cell r="C4741">
            <v>15</v>
          </cell>
          <cell r="D4741">
            <v>0.38</v>
          </cell>
          <cell r="E4741">
            <v>15531</v>
          </cell>
          <cell r="F4741">
            <v>12285</v>
          </cell>
          <cell r="G4741">
            <v>10470</v>
          </cell>
        </row>
        <row r="4742">
          <cell r="A4742" t="str">
            <v>16SIM02</v>
          </cell>
          <cell r="B4742" t="str">
            <v>SIM02</v>
          </cell>
          <cell r="C4742">
            <v>16</v>
          </cell>
          <cell r="D4742">
            <v>0.38</v>
          </cell>
          <cell r="E4742">
            <v>15531</v>
          </cell>
          <cell r="F4742">
            <v>12285</v>
          </cell>
          <cell r="G4742">
            <v>10470</v>
          </cell>
        </row>
        <row r="4743">
          <cell r="A4743" t="str">
            <v>17SIM02</v>
          </cell>
          <cell r="B4743" t="str">
            <v>SIM02</v>
          </cell>
          <cell r="C4743">
            <v>17</v>
          </cell>
          <cell r="D4743">
            <v>0.38</v>
          </cell>
          <cell r="E4743">
            <v>15531</v>
          </cell>
          <cell r="F4743">
            <v>12285</v>
          </cell>
          <cell r="G4743">
            <v>10470</v>
          </cell>
        </row>
        <row r="4744">
          <cell r="A4744" t="str">
            <v>18SIM02</v>
          </cell>
          <cell r="B4744" t="str">
            <v>SIM02</v>
          </cell>
          <cell r="C4744">
            <v>18</v>
          </cell>
          <cell r="D4744">
            <v>0.38</v>
          </cell>
          <cell r="E4744">
            <v>15531</v>
          </cell>
          <cell r="F4744">
            <v>12285</v>
          </cell>
          <cell r="G4744">
            <v>10470</v>
          </cell>
        </row>
        <row r="4745">
          <cell r="A4745" t="str">
            <v>19SIM02</v>
          </cell>
          <cell r="B4745" t="str">
            <v>SIM02</v>
          </cell>
          <cell r="C4745">
            <v>19</v>
          </cell>
          <cell r="D4745">
            <v>0.38</v>
          </cell>
          <cell r="E4745">
            <v>15531</v>
          </cell>
          <cell r="F4745">
            <v>12285</v>
          </cell>
          <cell r="G4745">
            <v>10470</v>
          </cell>
        </row>
        <row r="4746">
          <cell r="A4746" t="str">
            <v>20SIM02</v>
          </cell>
          <cell r="B4746" t="str">
            <v>SIM02</v>
          </cell>
          <cell r="C4746">
            <v>20</v>
          </cell>
          <cell r="D4746">
            <v>0.38</v>
          </cell>
          <cell r="E4746">
            <v>15531</v>
          </cell>
          <cell r="F4746">
            <v>12285</v>
          </cell>
          <cell r="G4746">
            <v>10470</v>
          </cell>
        </row>
        <row r="4747">
          <cell r="A4747" t="str">
            <v>21SIM02</v>
          </cell>
          <cell r="B4747" t="str">
            <v>SIM02</v>
          </cell>
          <cell r="C4747">
            <v>21</v>
          </cell>
          <cell r="D4747">
            <v>0.38</v>
          </cell>
          <cell r="E4747">
            <v>15531</v>
          </cell>
          <cell r="F4747">
            <v>12285</v>
          </cell>
          <cell r="G4747">
            <v>10470</v>
          </cell>
        </row>
        <row r="4748">
          <cell r="A4748" t="str">
            <v>22SIM02</v>
          </cell>
          <cell r="B4748" t="str">
            <v>SIM02</v>
          </cell>
          <cell r="C4748">
            <v>22</v>
          </cell>
          <cell r="D4748">
            <v>0.38</v>
          </cell>
          <cell r="E4748">
            <v>15531</v>
          </cell>
          <cell r="F4748">
            <v>12285</v>
          </cell>
          <cell r="G4748">
            <v>10470</v>
          </cell>
        </row>
        <row r="4749">
          <cell r="A4749" t="str">
            <v>23SIM02</v>
          </cell>
          <cell r="B4749" t="str">
            <v>SIM02</v>
          </cell>
          <cell r="C4749">
            <v>23</v>
          </cell>
          <cell r="D4749">
            <v>0.38</v>
          </cell>
          <cell r="E4749">
            <v>15531</v>
          </cell>
          <cell r="F4749">
            <v>12285</v>
          </cell>
          <cell r="G4749">
            <v>10470</v>
          </cell>
        </row>
        <row r="4750">
          <cell r="A4750" t="str">
            <v>24SIM02</v>
          </cell>
          <cell r="B4750" t="str">
            <v>SIM02</v>
          </cell>
          <cell r="C4750">
            <v>24</v>
          </cell>
          <cell r="D4750">
            <v>0.38</v>
          </cell>
          <cell r="E4750">
            <v>15531</v>
          </cell>
          <cell r="F4750">
            <v>12285</v>
          </cell>
          <cell r="G4750">
            <v>10470</v>
          </cell>
        </row>
        <row r="4751">
          <cell r="A4751" t="str">
            <v>25SIM02</v>
          </cell>
          <cell r="B4751" t="str">
            <v>SIM02</v>
          </cell>
          <cell r="C4751">
            <v>25</v>
          </cell>
          <cell r="D4751">
            <v>0.38</v>
          </cell>
          <cell r="E4751">
            <v>15531</v>
          </cell>
          <cell r="F4751">
            <v>12285</v>
          </cell>
          <cell r="G4751">
            <v>10470</v>
          </cell>
        </row>
        <row r="4752">
          <cell r="A4752" t="str">
            <v>26SIM02</v>
          </cell>
          <cell r="B4752" t="str">
            <v>SIM02</v>
          </cell>
          <cell r="C4752">
            <v>26</v>
          </cell>
          <cell r="D4752">
            <v>0.38</v>
          </cell>
          <cell r="E4752">
            <v>15531</v>
          </cell>
          <cell r="F4752">
            <v>12285</v>
          </cell>
          <cell r="G4752">
            <v>10470</v>
          </cell>
        </row>
        <row r="4753">
          <cell r="A4753" t="str">
            <v>27SIM02</v>
          </cell>
          <cell r="B4753" t="str">
            <v>SIM02</v>
          </cell>
          <cell r="C4753">
            <v>27</v>
          </cell>
          <cell r="D4753">
            <v>0.38</v>
          </cell>
          <cell r="E4753">
            <v>15531</v>
          </cell>
          <cell r="F4753">
            <v>12285</v>
          </cell>
          <cell r="G4753">
            <v>10470</v>
          </cell>
        </row>
        <row r="4754">
          <cell r="A4754" t="str">
            <v>28SIM02</v>
          </cell>
          <cell r="B4754" t="str">
            <v>SIM02</v>
          </cell>
          <cell r="C4754">
            <v>28</v>
          </cell>
          <cell r="D4754">
            <v>0.38</v>
          </cell>
          <cell r="E4754">
            <v>15531</v>
          </cell>
          <cell r="F4754">
            <v>12285</v>
          </cell>
          <cell r="G4754">
            <v>10470</v>
          </cell>
        </row>
        <row r="4755">
          <cell r="A4755" t="str">
            <v>29SIM02</v>
          </cell>
          <cell r="B4755" t="str">
            <v>SIM02</v>
          </cell>
          <cell r="C4755">
            <v>29</v>
          </cell>
          <cell r="D4755">
            <v>0.38</v>
          </cell>
          <cell r="E4755">
            <v>15531</v>
          </cell>
          <cell r="F4755">
            <v>12285</v>
          </cell>
          <cell r="G4755">
            <v>10470</v>
          </cell>
        </row>
        <row r="4756">
          <cell r="A4756" t="str">
            <v>30SIM02</v>
          </cell>
          <cell r="B4756" t="str">
            <v>SIM02</v>
          </cell>
          <cell r="C4756">
            <v>30</v>
          </cell>
          <cell r="D4756">
            <v>0.38</v>
          </cell>
          <cell r="E4756">
            <v>15531</v>
          </cell>
          <cell r="F4756">
            <v>12285</v>
          </cell>
          <cell r="G4756">
            <v>10470</v>
          </cell>
        </row>
        <row r="4757">
          <cell r="A4757" t="str">
            <v>31SIM02</v>
          </cell>
          <cell r="B4757" t="str">
            <v>SIM02</v>
          </cell>
          <cell r="C4757">
            <v>31</v>
          </cell>
          <cell r="D4757">
            <v>0.38</v>
          </cell>
          <cell r="E4757">
            <v>15531</v>
          </cell>
          <cell r="F4757">
            <v>12285</v>
          </cell>
          <cell r="G4757">
            <v>10470</v>
          </cell>
        </row>
        <row r="4758">
          <cell r="A4758" t="str">
            <v>32SIM02</v>
          </cell>
          <cell r="B4758" t="str">
            <v>SIM02</v>
          </cell>
          <cell r="C4758">
            <v>32</v>
          </cell>
          <cell r="D4758">
            <v>0.38</v>
          </cell>
          <cell r="E4758">
            <v>15531</v>
          </cell>
          <cell r="F4758">
            <v>12285</v>
          </cell>
          <cell r="G4758">
            <v>10470</v>
          </cell>
        </row>
        <row r="4759">
          <cell r="A4759" t="str">
            <v>33SIM02</v>
          </cell>
          <cell r="B4759" t="str">
            <v>SIM02</v>
          </cell>
          <cell r="C4759">
            <v>33</v>
          </cell>
          <cell r="D4759">
            <v>0.38</v>
          </cell>
          <cell r="E4759">
            <v>15531</v>
          </cell>
          <cell r="F4759">
            <v>12285</v>
          </cell>
          <cell r="G4759">
            <v>10470</v>
          </cell>
        </row>
        <row r="4760">
          <cell r="A4760" t="str">
            <v>34SIM02</v>
          </cell>
          <cell r="B4760" t="str">
            <v>SIM02</v>
          </cell>
          <cell r="C4760">
            <v>34</v>
          </cell>
          <cell r="D4760">
            <v>0.38</v>
          </cell>
          <cell r="E4760">
            <v>15531</v>
          </cell>
          <cell r="F4760">
            <v>12285</v>
          </cell>
          <cell r="G4760">
            <v>10470</v>
          </cell>
        </row>
        <row r="4761">
          <cell r="A4761" t="str">
            <v>35SIM02</v>
          </cell>
          <cell r="B4761" t="str">
            <v>SIM02</v>
          </cell>
          <cell r="C4761">
            <v>35</v>
          </cell>
          <cell r="D4761">
            <v>0.38</v>
          </cell>
          <cell r="E4761">
            <v>15531</v>
          </cell>
          <cell r="F4761">
            <v>12285</v>
          </cell>
          <cell r="G4761">
            <v>10470</v>
          </cell>
        </row>
        <row r="4762">
          <cell r="A4762" t="str">
            <v>36SIM02</v>
          </cell>
          <cell r="B4762" t="str">
            <v>SIM02</v>
          </cell>
          <cell r="C4762">
            <v>36</v>
          </cell>
          <cell r="D4762">
            <v>0.38</v>
          </cell>
          <cell r="E4762">
            <v>15531</v>
          </cell>
          <cell r="F4762">
            <v>12285</v>
          </cell>
          <cell r="G4762">
            <v>10470</v>
          </cell>
        </row>
        <row r="4763">
          <cell r="A4763" t="str">
            <v>37SIM02</v>
          </cell>
          <cell r="B4763" t="str">
            <v>SIM02</v>
          </cell>
          <cell r="C4763">
            <v>37</v>
          </cell>
          <cell r="D4763">
            <v>0.38</v>
          </cell>
          <cell r="E4763">
            <v>15531</v>
          </cell>
          <cell r="F4763">
            <v>12285</v>
          </cell>
          <cell r="G4763">
            <v>10470</v>
          </cell>
        </row>
        <row r="4764">
          <cell r="A4764" t="str">
            <v>38SIM02</v>
          </cell>
          <cell r="B4764" t="str">
            <v>SIM02</v>
          </cell>
          <cell r="C4764">
            <v>38</v>
          </cell>
          <cell r="D4764">
            <v>0.38</v>
          </cell>
          <cell r="E4764">
            <v>15531</v>
          </cell>
          <cell r="F4764">
            <v>12285</v>
          </cell>
          <cell r="G4764">
            <v>10470</v>
          </cell>
        </row>
        <row r="4765">
          <cell r="A4765" t="str">
            <v>39SIM02</v>
          </cell>
          <cell r="B4765" t="str">
            <v>SIM02</v>
          </cell>
          <cell r="C4765">
            <v>39</v>
          </cell>
          <cell r="D4765">
            <v>0.38</v>
          </cell>
          <cell r="E4765">
            <v>15531</v>
          </cell>
          <cell r="F4765">
            <v>12285</v>
          </cell>
          <cell r="G4765">
            <v>10470</v>
          </cell>
        </row>
        <row r="4766">
          <cell r="A4766" t="str">
            <v>40SIM02</v>
          </cell>
          <cell r="B4766" t="str">
            <v>SIM02</v>
          </cell>
          <cell r="C4766">
            <v>40</v>
          </cell>
          <cell r="D4766">
            <v>0.38</v>
          </cell>
          <cell r="E4766">
            <v>15531</v>
          </cell>
          <cell r="F4766">
            <v>12285</v>
          </cell>
          <cell r="G4766">
            <v>10470</v>
          </cell>
        </row>
        <row r="4767">
          <cell r="A4767" t="str">
            <v>10SAY01</v>
          </cell>
          <cell r="B4767" t="str">
            <v>SAY01</v>
          </cell>
          <cell r="C4767">
            <v>10</v>
          </cell>
          <cell r="D4767">
            <v>1</v>
          </cell>
          <cell r="E4767">
            <v>15531</v>
          </cell>
          <cell r="F4767">
            <v>12285</v>
          </cell>
          <cell r="G4767">
            <v>10470</v>
          </cell>
        </row>
        <row r="4768">
          <cell r="A4768" t="str">
            <v>11SAY01</v>
          </cell>
          <cell r="B4768" t="str">
            <v>SAY01</v>
          </cell>
          <cell r="C4768">
            <v>11</v>
          </cell>
          <cell r="D4768">
            <v>1</v>
          </cell>
          <cell r="E4768">
            <v>15531</v>
          </cell>
          <cell r="F4768">
            <v>12285</v>
          </cell>
          <cell r="G4768">
            <v>10470</v>
          </cell>
        </row>
        <row r="4769">
          <cell r="A4769" t="str">
            <v>12SAY01</v>
          </cell>
          <cell r="B4769" t="str">
            <v>SAY01</v>
          </cell>
          <cell r="C4769">
            <v>12</v>
          </cell>
          <cell r="D4769">
            <v>1</v>
          </cell>
          <cell r="E4769">
            <v>15531</v>
          </cell>
          <cell r="F4769">
            <v>12285</v>
          </cell>
          <cell r="G4769">
            <v>10470</v>
          </cell>
        </row>
        <row r="4770">
          <cell r="A4770" t="str">
            <v>13SAY01</v>
          </cell>
          <cell r="B4770" t="str">
            <v>SAY01</v>
          </cell>
          <cell r="C4770">
            <v>13</v>
          </cell>
          <cell r="D4770">
            <v>1</v>
          </cell>
          <cell r="E4770">
            <v>15531</v>
          </cell>
          <cell r="F4770">
            <v>12285</v>
          </cell>
          <cell r="G4770">
            <v>10470</v>
          </cell>
        </row>
        <row r="4771">
          <cell r="A4771" t="str">
            <v>14SAY01</v>
          </cell>
          <cell r="B4771" t="str">
            <v>SAY01</v>
          </cell>
          <cell r="C4771">
            <v>14</v>
          </cell>
          <cell r="D4771">
            <v>1</v>
          </cell>
          <cell r="E4771">
            <v>15531</v>
          </cell>
          <cell r="F4771">
            <v>12285</v>
          </cell>
          <cell r="G4771">
            <v>10470</v>
          </cell>
        </row>
        <row r="4772">
          <cell r="A4772" t="str">
            <v>15SAY01</v>
          </cell>
          <cell r="B4772" t="str">
            <v>SAY01</v>
          </cell>
          <cell r="C4772">
            <v>15</v>
          </cell>
          <cell r="D4772">
            <v>1</v>
          </cell>
          <cell r="E4772">
            <v>15531</v>
          </cell>
          <cell r="F4772">
            <v>12285</v>
          </cell>
          <cell r="G4772">
            <v>10470</v>
          </cell>
        </row>
        <row r="4773">
          <cell r="A4773" t="str">
            <v>16SAY01</v>
          </cell>
          <cell r="B4773" t="str">
            <v>SAY01</v>
          </cell>
          <cell r="C4773">
            <v>16</v>
          </cell>
          <cell r="D4773">
            <v>1</v>
          </cell>
          <cell r="E4773">
            <v>15531</v>
          </cell>
          <cell r="F4773">
            <v>12285</v>
          </cell>
          <cell r="G4773">
            <v>10470</v>
          </cell>
        </row>
        <row r="4774">
          <cell r="A4774" t="str">
            <v>17SAY01</v>
          </cell>
          <cell r="B4774" t="str">
            <v>SAY01</v>
          </cell>
          <cell r="C4774">
            <v>17</v>
          </cell>
          <cell r="D4774">
            <v>1</v>
          </cell>
          <cell r="E4774">
            <v>15531</v>
          </cell>
          <cell r="F4774">
            <v>12285</v>
          </cell>
          <cell r="G4774">
            <v>10470</v>
          </cell>
        </row>
        <row r="4775">
          <cell r="A4775" t="str">
            <v>18SAY01</v>
          </cell>
          <cell r="B4775" t="str">
            <v>SAY01</v>
          </cell>
          <cell r="C4775">
            <v>18</v>
          </cell>
          <cell r="D4775">
            <v>1</v>
          </cell>
          <cell r="E4775">
            <v>15531</v>
          </cell>
          <cell r="F4775">
            <v>12285</v>
          </cell>
          <cell r="G4775">
            <v>10470</v>
          </cell>
        </row>
        <row r="4776">
          <cell r="A4776" t="str">
            <v>19SAY01</v>
          </cell>
          <cell r="B4776" t="str">
            <v>SAY01</v>
          </cell>
          <cell r="C4776">
            <v>19</v>
          </cell>
          <cell r="D4776">
            <v>1</v>
          </cell>
          <cell r="E4776">
            <v>15531</v>
          </cell>
          <cell r="F4776">
            <v>12285</v>
          </cell>
          <cell r="G4776">
            <v>10470</v>
          </cell>
        </row>
        <row r="4777">
          <cell r="A4777" t="str">
            <v>20SAY01</v>
          </cell>
          <cell r="B4777" t="str">
            <v>SAY01</v>
          </cell>
          <cell r="C4777">
            <v>20</v>
          </cell>
          <cell r="D4777">
            <v>1</v>
          </cell>
          <cell r="E4777">
            <v>15531</v>
          </cell>
          <cell r="F4777">
            <v>12285</v>
          </cell>
          <cell r="G4777">
            <v>10470</v>
          </cell>
        </row>
        <row r="4778">
          <cell r="A4778" t="str">
            <v>21SAY01</v>
          </cell>
          <cell r="B4778" t="str">
            <v>SAY01</v>
          </cell>
          <cell r="C4778">
            <v>21</v>
          </cell>
          <cell r="D4778">
            <v>1</v>
          </cell>
          <cell r="E4778">
            <v>15531</v>
          </cell>
          <cell r="F4778">
            <v>12285</v>
          </cell>
          <cell r="G4778">
            <v>10470</v>
          </cell>
        </row>
        <row r="4779">
          <cell r="A4779" t="str">
            <v>22SAY01</v>
          </cell>
          <cell r="B4779" t="str">
            <v>SAY01</v>
          </cell>
          <cell r="C4779">
            <v>22</v>
          </cell>
          <cell r="D4779">
            <v>1</v>
          </cell>
          <cell r="E4779">
            <v>15531</v>
          </cell>
          <cell r="F4779">
            <v>12285</v>
          </cell>
          <cell r="G4779">
            <v>10470</v>
          </cell>
        </row>
        <row r="4780">
          <cell r="A4780" t="str">
            <v>23SAY01</v>
          </cell>
          <cell r="B4780" t="str">
            <v>SAY01</v>
          </cell>
          <cell r="C4780">
            <v>23</v>
          </cell>
          <cell r="D4780">
            <v>1</v>
          </cell>
          <cell r="E4780">
            <v>15531</v>
          </cell>
          <cell r="F4780">
            <v>12285</v>
          </cell>
          <cell r="G4780">
            <v>10470</v>
          </cell>
        </row>
        <row r="4781">
          <cell r="A4781" t="str">
            <v>24SAY01</v>
          </cell>
          <cell r="B4781" t="str">
            <v>SAY01</v>
          </cell>
          <cell r="C4781">
            <v>24</v>
          </cell>
          <cell r="D4781">
            <v>1</v>
          </cell>
          <cell r="E4781">
            <v>15531</v>
          </cell>
          <cell r="F4781">
            <v>12285</v>
          </cell>
          <cell r="G4781">
            <v>10470</v>
          </cell>
        </row>
        <row r="4782">
          <cell r="A4782" t="str">
            <v>25SAY01</v>
          </cell>
          <cell r="B4782" t="str">
            <v>SAY01</v>
          </cell>
          <cell r="C4782">
            <v>25</v>
          </cell>
          <cell r="D4782">
            <v>1</v>
          </cell>
          <cell r="E4782">
            <v>15531</v>
          </cell>
          <cell r="F4782">
            <v>12285</v>
          </cell>
          <cell r="G4782">
            <v>10470</v>
          </cell>
        </row>
        <row r="4783">
          <cell r="A4783" t="str">
            <v>26SAY01</v>
          </cell>
          <cell r="B4783" t="str">
            <v>SAY01</v>
          </cell>
          <cell r="C4783">
            <v>26</v>
          </cell>
          <cell r="D4783">
            <v>1</v>
          </cell>
          <cell r="E4783">
            <v>15531</v>
          </cell>
          <cell r="F4783">
            <v>12285</v>
          </cell>
          <cell r="G4783">
            <v>10470</v>
          </cell>
        </row>
        <row r="4784">
          <cell r="A4784" t="str">
            <v>27SAY01</v>
          </cell>
          <cell r="B4784" t="str">
            <v>SAY01</v>
          </cell>
          <cell r="C4784">
            <v>27</v>
          </cell>
          <cell r="D4784">
            <v>1</v>
          </cell>
          <cell r="E4784">
            <v>15531</v>
          </cell>
          <cell r="F4784">
            <v>12285</v>
          </cell>
          <cell r="G4784">
            <v>10470</v>
          </cell>
        </row>
        <row r="4785">
          <cell r="A4785" t="str">
            <v>28SAY01</v>
          </cell>
          <cell r="B4785" t="str">
            <v>SAY01</v>
          </cell>
          <cell r="C4785">
            <v>28</v>
          </cell>
          <cell r="D4785">
            <v>1</v>
          </cell>
          <cell r="E4785">
            <v>15531</v>
          </cell>
          <cell r="F4785">
            <v>12285</v>
          </cell>
          <cell r="G4785">
            <v>10470</v>
          </cell>
        </row>
        <row r="4786">
          <cell r="A4786" t="str">
            <v>29SAY01</v>
          </cell>
          <cell r="B4786" t="str">
            <v>SAY01</v>
          </cell>
          <cell r="C4786">
            <v>29</v>
          </cell>
          <cell r="D4786">
            <v>1</v>
          </cell>
          <cell r="E4786">
            <v>15531</v>
          </cell>
          <cell r="F4786">
            <v>12285</v>
          </cell>
          <cell r="G4786">
            <v>10470</v>
          </cell>
        </row>
        <row r="4787">
          <cell r="A4787" t="str">
            <v>30SAY01</v>
          </cell>
          <cell r="B4787" t="str">
            <v>SAY01</v>
          </cell>
          <cell r="C4787">
            <v>30</v>
          </cell>
          <cell r="D4787">
            <v>1</v>
          </cell>
          <cell r="E4787">
            <v>15531</v>
          </cell>
          <cell r="F4787">
            <v>12285</v>
          </cell>
          <cell r="G4787">
            <v>10470</v>
          </cell>
        </row>
        <row r="4788">
          <cell r="A4788" t="str">
            <v>31SAY01</v>
          </cell>
          <cell r="B4788" t="str">
            <v>SAY01</v>
          </cell>
          <cell r="C4788">
            <v>31</v>
          </cell>
          <cell r="D4788">
            <v>1</v>
          </cell>
          <cell r="E4788">
            <v>15531</v>
          </cell>
          <cell r="F4788">
            <v>12285</v>
          </cell>
          <cell r="G4788">
            <v>10470</v>
          </cell>
        </row>
        <row r="4789">
          <cell r="A4789" t="str">
            <v>32SAY01</v>
          </cell>
          <cell r="B4789" t="str">
            <v>SAY01</v>
          </cell>
          <cell r="C4789">
            <v>32</v>
          </cell>
          <cell r="D4789">
            <v>1</v>
          </cell>
          <cell r="E4789">
            <v>15531</v>
          </cell>
          <cell r="F4789">
            <v>12285</v>
          </cell>
          <cell r="G4789">
            <v>10470</v>
          </cell>
        </row>
        <row r="4790">
          <cell r="A4790" t="str">
            <v>33SAY01</v>
          </cell>
          <cell r="B4790" t="str">
            <v>SAY01</v>
          </cell>
          <cell r="C4790">
            <v>33</v>
          </cell>
          <cell r="D4790">
            <v>1</v>
          </cell>
          <cell r="E4790">
            <v>15531</v>
          </cell>
          <cell r="F4790">
            <v>12285</v>
          </cell>
          <cell r="G4790">
            <v>10470</v>
          </cell>
        </row>
        <row r="4791">
          <cell r="A4791" t="str">
            <v>34SAY01</v>
          </cell>
          <cell r="B4791" t="str">
            <v>SAY01</v>
          </cell>
          <cell r="C4791">
            <v>34</v>
          </cell>
          <cell r="D4791">
            <v>1</v>
          </cell>
          <cell r="E4791">
            <v>15531</v>
          </cell>
          <cell r="F4791">
            <v>12285</v>
          </cell>
          <cell r="G4791">
            <v>10470</v>
          </cell>
        </row>
        <row r="4792">
          <cell r="A4792" t="str">
            <v>35SAY01</v>
          </cell>
          <cell r="B4792" t="str">
            <v>SAY01</v>
          </cell>
          <cell r="C4792">
            <v>35</v>
          </cell>
          <cell r="D4792">
            <v>1</v>
          </cell>
          <cell r="E4792">
            <v>15531</v>
          </cell>
          <cell r="F4792">
            <v>12285</v>
          </cell>
          <cell r="G4792">
            <v>10470</v>
          </cell>
        </row>
        <row r="4793">
          <cell r="A4793" t="str">
            <v>36SAY01</v>
          </cell>
          <cell r="B4793" t="str">
            <v>SAY01</v>
          </cell>
          <cell r="C4793">
            <v>36</v>
          </cell>
          <cell r="D4793">
            <v>1</v>
          </cell>
          <cell r="E4793">
            <v>15531</v>
          </cell>
          <cell r="F4793">
            <v>12285</v>
          </cell>
          <cell r="G4793">
            <v>10470</v>
          </cell>
        </row>
        <row r="4794">
          <cell r="A4794" t="str">
            <v>37SAY01</v>
          </cell>
          <cell r="B4794" t="str">
            <v>SAY01</v>
          </cell>
          <cell r="C4794">
            <v>37</v>
          </cell>
          <cell r="D4794">
            <v>1</v>
          </cell>
          <cell r="E4794">
            <v>15531</v>
          </cell>
          <cell r="F4794">
            <v>12285</v>
          </cell>
          <cell r="G4794">
            <v>10470</v>
          </cell>
        </row>
        <row r="4795">
          <cell r="A4795" t="str">
            <v>38SAY01</v>
          </cell>
          <cell r="B4795" t="str">
            <v>SAY01</v>
          </cell>
          <cell r="C4795">
            <v>38</v>
          </cell>
          <cell r="D4795">
            <v>1</v>
          </cell>
          <cell r="E4795">
            <v>15531</v>
          </cell>
          <cell r="F4795">
            <v>12285</v>
          </cell>
          <cell r="G4795">
            <v>10470</v>
          </cell>
        </row>
        <row r="4796">
          <cell r="A4796" t="str">
            <v>39SAY01</v>
          </cell>
          <cell r="B4796" t="str">
            <v>SAY01</v>
          </cell>
          <cell r="C4796">
            <v>39</v>
          </cell>
          <cell r="D4796">
            <v>1</v>
          </cell>
          <cell r="E4796">
            <v>15531</v>
          </cell>
          <cell r="F4796">
            <v>12285</v>
          </cell>
          <cell r="G4796">
            <v>10470</v>
          </cell>
        </row>
        <row r="4797">
          <cell r="A4797" t="str">
            <v>40SAY01</v>
          </cell>
          <cell r="B4797" t="str">
            <v>SAY01</v>
          </cell>
          <cell r="C4797">
            <v>40</v>
          </cell>
          <cell r="D4797">
            <v>1</v>
          </cell>
          <cell r="E4797">
            <v>15531</v>
          </cell>
          <cell r="F4797">
            <v>12285</v>
          </cell>
          <cell r="G4797">
            <v>10470</v>
          </cell>
        </row>
        <row r="4798">
          <cell r="A4798" t="str">
            <v>10SAY02</v>
          </cell>
          <cell r="B4798" t="str">
            <v>SAY02</v>
          </cell>
          <cell r="C4798">
            <v>10</v>
          </cell>
          <cell r="D4798">
            <v>0.62</v>
          </cell>
          <cell r="E4798">
            <v>15531</v>
          </cell>
          <cell r="F4798">
            <v>12285</v>
          </cell>
          <cell r="G4798">
            <v>10470</v>
          </cell>
        </row>
        <row r="4799">
          <cell r="A4799" t="str">
            <v>11SAY02</v>
          </cell>
          <cell r="B4799" t="str">
            <v>SAY02</v>
          </cell>
          <cell r="C4799">
            <v>11</v>
          </cell>
          <cell r="D4799">
            <v>0.62</v>
          </cell>
          <cell r="E4799">
            <v>15531</v>
          </cell>
          <cell r="F4799">
            <v>12285</v>
          </cell>
          <cell r="G4799">
            <v>10470</v>
          </cell>
        </row>
        <row r="4800">
          <cell r="A4800" t="str">
            <v>12SAY02</v>
          </cell>
          <cell r="B4800" t="str">
            <v>SAY02</v>
          </cell>
          <cell r="C4800">
            <v>12</v>
          </cell>
          <cell r="D4800">
            <v>0.62</v>
          </cell>
          <cell r="E4800">
            <v>15531</v>
          </cell>
          <cell r="F4800">
            <v>12285</v>
          </cell>
          <cell r="G4800">
            <v>10470</v>
          </cell>
        </row>
        <row r="4801">
          <cell r="A4801" t="str">
            <v>13SAY02</v>
          </cell>
          <cell r="B4801" t="str">
            <v>SAY02</v>
          </cell>
          <cell r="C4801">
            <v>13</v>
          </cell>
          <cell r="D4801">
            <v>0.62</v>
          </cell>
          <cell r="E4801">
            <v>15531</v>
          </cell>
          <cell r="F4801">
            <v>12285</v>
          </cell>
          <cell r="G4801">
            <v>10470</v>
          </cell>
        </row>
        <row r="4802">
          <cell r="A4802" t="str">
            <v>14SAY02</v>
          </cell>
          <cell r="B4802" t="str">
            <v>SAY02</v>
          </cell>
          <cell r="C4802">
            <v>14</v>
          </cell>
          <cell r="D4802">
            <v>0.62</v>
          </cell>
          <cell r="E4802">
            <v>15531</v>
          </cell>
          <cell r="F4802">
            <v>12285</v>
          </cell>
          <cell r="G4802">
            <v>10470</v>
          </cell>
        </row>
        <row r="4803">
          <cell r="A4803" t="str">
            <v>15SAY02</v>
          </cell>
          <cell r="B4803" t="str">
            <v>SAY02</v>
          </cell>
          <cell r="C4803">
            <v>15</v>
          </cell>
          <cell r="D4803">
            <v>0.62</v>
          </cell>
          <cell r="E4803">
            <v>15531</v>
          </cell>
          <cell r="F4803">
            <v>12285</v>
          </cell>
          <cell r="G4803">
            <v>10470</v>
          </cell>
        </row>
        <row r="4804">
          <cell r="A4804" t="str">
            <v>16SAY02</v>
          </cell>
          <cell r="B4804" t="str">
            <v>SAY02</v>
          </cell>
          <cell r="C4804">
            <v>16</v>
          </cell>
          <cell r="D4804">
            <v>0.62</v>
          </cell>
          <cell r="E4804">
            <v>15531</v>
          </cell>
          <cell r="F4804">
            <v>12285</v>
          </cell>
          <cell r="G4804">
            <v>10470</v>
          </cell>
        </row>
        <row r="4805">
          <cell r="A4805" t="str">
            <v>17SAY02</v>
          </cell>
          <cell r="B4805" t="str">
            <v>SAY02</v>
          </cell>
          <cell r="C4805">
            <v>17</v>
          </cell>
          <cell r="D4805">
            <v>0.62</v>
          </cell>
          <cell r="E4805">
            <v>15531</v>
          </cell>
          <cell r="F4805">
            <v>12285</v>
          </cell>
          <cell r="G4805">
            <v>10470</v>
          </cell>
        </row>
        <row r="4806">
          <cell r="A4806" t="str">
            <v>18SAY02</v>
          </cell>
          <cell r="B4806" t="str">
            <v>SAY02</v>
          </cell>
          <cell r="C4806">
            <v>18</v>
          </cell>
          <cell r="D4806">
            <v>0.62</v>
          </cell>
          <cell r="E4806">
            <v>15531</v>
          </cell>
          <cell r="F4806">
            <v>12285</v>
          </cell>
          <cell r="G4806">
            <v>10470</v>
          </cell>
        </row>
        <row r="4807">
          <cell r="A4807" t="str">
            <v>19SAY02</v>
          </cell>
          <cell r="B4807" t="str">
            <v>SAY02</v>
          </cell>
          <cell r="C4807">
            <v>19</v>
          </cell>
          <cell r="D4807">
            <v>0.62</v>
          </cell>
          <cell r="E4807">
            <v>15531</v>
          </cell>
          <cell r="F4807">
            <v>12285</v>
          </cell>
          <cell r="G4807">
            <v>10470</v>
          </cell>
        </row>
        <row r="4808">
          <cell r="A4808" t="str">
            <v>20SAY02</v>
          </cell>
          <cell r="B4808" t="str">
            <v>SAY02</v>
          </cell>
          <cell r="C4808">
            <v>20</v>
          </cell>
          <cell r="D4808">
            <v>0.62</v>
          </cell>
          <cell r="E4808">
            <v>15531</v>
          </cell>
          <cell r="F4808">
            <v>12285</v>
          </cell>
          <cell r="G4808">
            <v>10470</v>
          </cell>
        </row>
        <row r="4809">
          <cell r="A4809" t="str">
            <v>21SAY02</v>
          </cell>
          <cell r="B4809" t="str">
            <v>SAY02</v>
          </cell>
          <cell r="C4809">
            <v>21</v>
          </cell>
          <cell r="D4809">
            <v>0.62</v>
          </cell>
          <cell r="E4809">
            <v>15531</v>
          </cell>
          <cell r="F4809">
            <v>12285</v>
          </cell>
          <cell r="G4809">
            <v>10470</v>
          </cell>
        </row>
        <row r="4810">
          <cell r="A4810" t="str">
            <v>22SAY02</v>
          </cell>
          <cell r="B4810" t="str">
            <v>SAY02</v>
          </cell>
          <cell r="C4810">
            <v>22</v>
          </cell>
          <cell r="D4810">
            <v>0.62</v>
          </cell>
          <cell r="E4810">
            <v>15531</v>
          </cell>
          <cell r="F4810">
            <v>12285</v>
          </cell>
          <cell r="G4810">
            <v>10470</v>
          </cell>
        </row>
        <row r="4811">
          <cell r="A4811" t="str">
            <v>23SAY02</v>
          </cell>
          <cell r="B4811" t="str">
            <v>SAY02</v>
          </cell>
          <cell r="C4811">
            <v>23</v>
          </cell>
          <cell r="D4811">
            <v>0.62</v>
          </cell>
          <cell r="E4811">
            <v>15531</v>
          </cell>
          <cell r="F4811">
            <v>12285</v>
          </cell>
          <cell r="G4811">
            <v>10470</v>
          </cell>
        </row>
        <row r="4812">
          <cell r="A4812" t="str">
            <v>24SAY02</v>
          </cell>
          <cell r="B4812" t="str">
            <v>SAY02</v>
          </cell>
          <cell r="C4812">
            <v>24</v>
          </cell>
          <cell r="D4812">
            <v>0.62</v>
          </cell>
          <cell r="E4812">
            <v>15531</v>
          </cell>
          <cell r="F4812">
            <v>12285</v>
          </cell>
          <cell r="G4812">
            <v>10470</v>
          </cell>
        </row>
        <row r="4813">
          <cell r="A4813" t="str">
            <v>25SAY02</v>
          </cell>
          <cell r="B4813" t="str">
            <v>SAY02</v>
          </cell>
          <cell r="C4813">
            <v>25</v>
          </cell>
          <cell r="D4813">
            <v>0.62</v>
          </cell>
          <cell r="E4813">
            <v>15531</v>
          </cell>
          <cell r="F4813">
            <v>12285</v>
          </cell>
          <cell r="G4813">
            <v>10470</v>
          </cell>
        </row>
        <row r="4814">
          <cell r="A4814" t="str">
            <v>26SAY02</v>
          </cell>
          <cell r="B4814" t="str">
            <v>SAY02</v>
          </cell>
          <cell r="C4814">
            <v>26</v>
          </cell>
          <cell r="D4814">
            <v>0.62</v>
          </cell>
          <cell r="E4814">
            <v>15531</v>
          </cell>
          <cell r="F4814">
            <v>12285</v>
          </cell>
          <cell r="G4814">
            <v>10470</v>
          </cell>
        </row>
        <row r="4815">
          <cell r="A4815" t="str">
            <v>27SAY02</v>
          </cell>
          <cell r="B4815" t="str">
            <v>SAY02</v>
          </cell>
          <cell r="C4815">
            <v>27</v>
          </cell>
          <cell r="D4815">
            <v>0.62</v>
          </cell>
          <cell r="E4815">
            <v>15531</v>
          </cell>
          <cell r="F4815">
            <v>12285</v>
          </cell>
          <cell r="G4815">
            <v>10470</v>
          </cell>
        </row>
        <row r="4816">
          <cell r="A4816" t="str">
            <v>28SAY02</v>
          </cell>
          <cell r="B4816" t="str">
            <v>SAY02</v>
          </cell>
          <cell r="C4816">
            <v>28</v>
          </cell>
          <cell r="D4816">
            <v>0.62</v>
          </cell>
          <cell r="E4816">
            <v>15531</v>
          </cell>
          <cell r="F4816">
            <v>12285</v>
          </cell>
          <cell r="G4816">
            <v>10470</v>
          </cell>
        </row>
        <row r="4817">
          <cell r="A4817" t="str">
            <v>29SAY02</v>
          </cell>
          <cell r="B4817" t="str">
            <v>SAY02</v>
          </cell>
          <cell r="C4817">
            <v>29</v>
          </cell>
          <cell r="D4817">
            <v>0.62</v>
          </cell>
          <cell r="E4817">
            <v>15531</v>
          </cell>
          <cell r="F4817">
            <v>12285</v>
          </cell>
          <cell r="G4817">
            <v>10470</v>
          </cell>
        </row>
        <row r="4818">
          <cell r="A4818" t="str">
            <v>30SAY02</v>
          </cell>
          <cell r="B4818" t="str">
            <v>SAY02</v>
          </cell>
          <cell r="C4818">
            <v>30</v>
          </cell>
          <cell r="D4818">
            <v>0.62</v>
          </cell>
          <cell r="E4818">
            <v>15531</v>
          </cell>
          <cell r="F4818">
            <v>12285</v>
          </cell>
          <cell r="G4818">
            <v>10470</v>
          </cell>
        </row>
        <row r="4819">
          <cell r="A4819" t="str">
            <v>31SAY02</v>
          </cell>
          <cell r="B4819" t="str">
            <v>SAY02</v>
          </cell>
          <cell r="C4819">
            <v>31</v>
          </cell>
          <cell r="D4819">
            <v>0.62</v>
          </cell>
          <cell r="E4819">
            <v>15531</v>
          </cell>
          <cell r="F4819">
            <v>12285</v>
          </cell>
          <cell r="G4819">
            <v>10470</v>
          </cell>
        </row>
        <row r="4820">
          <cell r="A4820" t="str">
            <v>32SAY02</v>
          </cell>
          <cell r="B4820" t="str">
            <v>SAY02</v>
          </cell>
          <cell r="C4820">
            <v>32</v>
          </cell>
          <cell r="D4820">
            <v>0.62</v>
          </cell>
          <cell r="E4820">
            <v>15531</v>
          </cell>
          <cell r="F4820">
            <v>12285</v>
          </cell>
          <cell r="G4820">
            <v>10470</v>
          </cell>
        </row>
        <row r="4821">
          <cell r="A4821" t="str">
            <v>33SAY02</v>
          </cell>
          <cell r="B4821" t="str">
            <v>SAY02</v>
          </cell>
          <cell r="C4821">
            <v>33</v>
          </cell>
          <cell r="D4821">
            <v>0.62</v>
          </cell>
          <cell r="E4821">
            <v>15531</v>
          </cell>
          <cell r="F4821">
            <v>12285</v>
          </cell>
          <cell r="G4821">
            <v>10470</v>
          </cell>
        </row>
        <row r="4822">
          <cell r="A4822" t="str">
            <v>34SAY02</v>
          </cell>
          <cell r="B4822" t="str">
            <v>SAY02</v>
          </cell>
          <cell r="C4822">
            <v>34</v>
          </cell>
          <cell r="D4822">
            <v>0.62</v>
          </cell>
          <cell r="E4822">
            <v>15531</v>
          </cell>
          <cell r="F4822">
            <v>12285</v>
          </cell>
          <cell r="G4822">
            <v>10470</v>
          </cell>
        </row>
        <row r="4823">
          <cell r="A4823" t="str">
            <v>35SAY02</v>
          </cell>
          <cell r="B4823" t="str">
            <v>SAY02</v>
          </cell>
          <cell r="C4823">
            <v>35</v>
          </cell>
          <cell r="D4823">
            <v>0.62</v>
          </cell>
          <cell r="E4823">
            <v>15531</v>
          </cell>
          <cell r="F4823">
            <v>12285</v>
          </cell>
          <cell r="G4823">
            <v>10470</v>
          </cell>
        </row>
        <row r="4824">
          <cell r="A4824" t="str">
            <v>36SAY02</v>
          </cell>
          <cell r="B4824" t="str">
            <v>SAY02</v>
          </cell>
          <cell r="C4824">
            <v>36</v>
          </cell>
          <cell r="D4824">
            <v>0.62</v>
          </cell>
          <cell r="E4824">
            <v>15531</v>
          </cell>
          <cell r="F4824">
            <v>12285</v>
          </cell>
          <cell r="G4824">
            <v>10470</v>
          </cell>
        </row>
        <row r="4825">
          <cell r="A4825" t="str">
            <v>37SAY02</v>
          </cell>
          <cell r="B4825" t="str">
            <v>SAY02</v>
          </cell>
          <cell r="C4825">
            <v>37</v>
          </cell>
          <cell r="D4825">
            <v>0.62</v>
          </cell>
          <cell r="E4825">
            <v>15531</v>
          </cell>
          <cell r="F4825">
            <v>12285</v>
          </cell>
          <cell r="G4825">
            <v>10470</v>
          </cell>
        </row>
        <row r="4826">
          <cell r="A4826" t="str">
            <v>38SAY02</v>
          </cell>
          <cell r="B4826" t="str">
            <v>SAY02</v>
          </cell>
          <cell r="C4826">
            <v>38</v>
          </cell>
          <cell r="D4826">
            <v>0.62</v>
          </cell>
          <cell r="E4826">
            <v>15531</v>
          </cell>
          <cell r="F4826">
            <v>12285</v>
          </cell>
          <cell r="G4826">
            <v>10470</v>
          </cell>
        </row>
        <row r="4827">
          <cell r="A4827" t="str">
            <v>39SAY02</v>
          </cell>
          <cell r="B4827" t="str">
            <v>SAY02</v>
          </cell>
          <cell r="C4827">
            <v>39</v>
          </cell>
          <cell r="D4827">
            <v>0.62</v>
          </cell>
          <cell r="E4827">
            <v>15531</v>
          </cell>
          <cell r="F4827">
            <v>12285</v>
          </cell>
          <cell r="G4827">
            <v>10470</v>
          </cell>
        </row>
        <row r="4828">
          <cell r="A4828" t="str">
            <v>40SAY02</v>
          </cell>
          <cell r="B4828" t="str">
            <v>SAY02</v>
          </cell>
          <cell r="C4828">
            <v>40</v>
          </cell>
          <cell r="D4828">
            <v>0.62</v>
          </cell>
          <cell r="E4828">
            <v>15531</v>
          </cell>
          <cell r="F4828">
            <v>12285</v>
          </cell>
          <cell r="G4828">
            <v>10470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A16" t="str">
            <v>GCH01</v>
          </cell>
          <cell r="B16">
            <v>11.95</v>
          </cell>
          <cell r="C16">
            <v>26</v>
          </cell>
          <cell r="D16">
            <v>18.62</v>
          </cell>
          <cell r="E16">
            <v>3.5</v>
          </cell>
          <cell r="F16">
            <v>17.970000000000002</v>
          </cell>
          <cell r="G16">
            <v>925.6</v>
          </cell>
          <cell r="H16">
            <v>1.131</v>
          </cell>
          <cell r="I16">
            <v>1.2219101123595506</v>
          </cell>
          <cell r="J16">
            <v>16761</v>
          </cell>
          <cell r="K16">
            <v>14443</v>
          </cell>
          <cell r="L16">
            <v>12977</v>
          </cell>
          <cell r="M16">
            <v>1.056</v>
          </cell>
          <cell r="N16">
            <v>90.311598120084184</v>
          </cell>
          <cell r="O16">
            <v>12.682175351123631</v>
          </cell>
          <cell r="P16">
            <v>18.086819164414123</v>
          </cell>
          <cell r="Q16">
            <v>18.145671910112387</v>
          </cell>
          <cell r="R16">
            <v>18.267308197139968</v>
          </cell>
          <cell r="S16">
            <v>13.937865798922822</v>
          </cell>
          <cell r="T16">
            <v>13.986030344827608</v>
          </cell>
          <cell r="U16">
            <v>14.085576363636386</v>
          </cell>
        </row>
        <row r="17">
          <cell r="A17" t="str">
            <v>GCH02</v>
          </cell>
          <cell r="B17">
            <v>2.76</v>
          </cell>
          <cell r="C17">
            <v>26</v>
          </cell>
          <cell r="D17">
            <v>17.62</v>
          </cell>
          <cell r="E17">
            <v>3.5</v>
          </cell>
          <cell r="F17">
            <v>17</v>
          </cell>
          <cell r="G17">
            <v>925.6</v>
          </cell>
          <cell r="H17">
            <v>1.131</v>
          </cell>
          <cell r="I17">
            <v>1.2219101123595506</v>
          </cell>
          <cell r="J17">
            <v>18220</v>
          </cell>
          <cell r="K17">
            <v>15214</v>
          </cell>
          <cell r="L17">
            <v>13610</v>
          </cell>
          <cell r="M17">
            <v>1.36</v>
          </cell>
          <cell r="N17">
            <v>103.10254095716206</v>
          </cell>
          <cell r="O17">
            <v>12.742092696629266</v>
          </cell>
          <cell r="P17">
            <v>19.263442535791953</v>
          </cell>
          <cell r="Q17">
            <v>19.334326773174155</v>
          </cell>
          <cell r="R17">
            <v>19.480820863764038</v>
          </cell>
          <cell r="S17">
            <v>14.652012741935483</v>
          </cell>
          <cell r="T17">
            <v>14.710023749999998</v>
          </cell>
          <cell r="U17">
            <v>14.82991316666666</v>
          </cell>
        </row>
        <row r="18">
          <cell r="A18" t="str">
            <v>GCH04</v>
          </cell>
          <cell r="B18">
            <v>1.39</v>
          </cell>
          <cell r="C18">
            <v>26</v>
          </cell>
          <cell r="D18">
            <v>19.95</v>
          </cell>
          <cell r="E18">
            <v>3.5</v>
          </cell>
          <cell r="F18">
            <v>19.25</v>
          </cell>
          <cell r="G18">
            <v>925.6</v>
          </cell>
          <cell r="H18">
            <v>1.131</v>
          </cell>
          <cell r="I18">
            <v>1.2219101123595506</v>
          </cell>
          <cell r="J18">
            <v>16884</v>
          </cell>
          <cell r="K18">
            <v>13887</v>
          </cell>
          <cell r="L18">
            <v>12867</v>
          </cell>
          <cell r="M18">
            <v>1.36</v>
          </cell>
          <cell r="N18">
            <v>99.338020241396848</v>
          </cell>
          <cell r="O18">
            <v>12.552391151685349</v>
          </cell>
          <cell r="P18">
            <v>18.102001221037128</v>
          </cell>
          <cell r="Q18">
            <v>18.16153966898613</v>
          </cell>
          <cell r="R18">
            <v>18.284533115989841</v>
          </cell>
          <cell r="S18">
            <v>13.701499849860269</v>
          </cell>
          <cell r="T18">
            <v>13.750225568181753</v>
          </cell>
          <cell r="U18">
            <v>13.850882274235364</v>
          </cell>
        </row>
        <row r="19">
          <cell r="A19" t="str">
            <v>GCH06</v>
          </cell>
          <cell r="B19">
            <v>3.42</v>
          </cell>
          <cell r="C19">
            <v>26</v>
          </cell>
          <cell r="D19">
            <v>20.71</v>
          </cell>
          <cell r="E19">
            <v>3.5</v>
          </cell>
          <cell r="F19">
            <v>19.990000000000002</v>
          </cell>
          <cell r="G19">
            <v>925.6</v>
          </cell>
          <cell r="H19">
            <v>1.131</v>
          </cell>
          <cell r="I19">
            <v>1.2219101123595506</v>
          </cell>
          <cell r="J19">
            <v>16387</v>
          </cell>
          <cell r="K19">
            <v>13684</v>
          </cell>
          <cell r="L19">
            <v>12598</v>
          </cell>
          <cell r="M19">
            <v>1.365</v>
          </cell>
          <cell r="N19">
            <v>98.080469729810162</v>
          </cell>
          <cell r="O19">
            <v>12.505539396067444</v>
          </cell>
          <cell r="P19">
            <v>17.781519478359545</v>
          </cell>
          <cell r="Q19">
            <v>17.838898272076698</v>
          </cell>
          <cell r="R19">
            <v>17.957483238747276</v>
          </cell>
          <cell r="S19">
            <v>13.435128584588503</v>
          </cell>
          <cell r="T19">
            <v>13.482086861745527</v>
          </cell>
          <cell r="U19">
            <v>13.579135708032254</v>
          </cell>
        </row>
        <row r="20">
          <cell r="A20" t="str">
            <v>GCH09</v>
          </cell>
          <cell r="B20">
            <v>3.06</v>
          </cell>
          <cell r="C20">
            <v>26</v>
          </cell>
          <cell r="D20">
            <v>50.84</v>
          </cell>
          <cell r="E20">
            <v>3.5</v>
          </cell>
          <cell r="F20">
            <v>49.06</v>
          </cell>
          <cell r="G20">
            <v>925.6</v>
          </cell>
          <cell r="H20">
            <v>1.131</v>
          </cell>
          <cell r="I20">
            <v>1.2219101123595506</v>
          </cell>
          <cell r="J20">
            <v>16181</v>
          </cell>
          <cell r="K20">
            <v>13345</v>
          </cell>
          <cell r="L20">
            <v>11934</v>
          </cell>
          <cell r="M20">
            <v>3.4119999999999999</v>
          </cell>
          <cell r="N20">
            <v>272.99085136938118</v>
          </cell>
          <cell r="O20">
            <v>13.133571839887667</v>
          </cell>
          <cell r="P20">
            <v>19.116277326834439</v>
          </cell>
          <cell r="Q20">
            <v>19.181220297339621</v>
          </cell>
          <cell r="R20">
            <v>19.316830081549757</v>
          </cell>
          <cell r="S20">
            <v>12.852236157133472</v>
          </cell>
          <cell r="T20">
            <v>12.905384887018172</v>
          </cell>
          <cell r="U20">
            <v>13.016366687429226</v>
          </cell>
        </row>
        <row r="21">
          <cell r="A21" t="str">
            <v>GCH10</v>
          </cell>
          <cell r="B21">
            <v>3.27</v>
          </cell>
          <cell r="C21">
            <v>26</v>
          </cell>
          <cell r="D21">
            <v>51.85</v>
          </cell>
          <cell r="E21">
            <v>3.5</v>
          </cell>
          <cell r="F21">
            <v>50.04</v>
          </cell>
          <cell r="G21">
            <v>925.6</v>
          </cell>
          <cell r="H21">
            <v>1.131</v>
          </cell>
          <cell r="I21">
            <v>1.2219101123595506</v>
          </cell>
          <cell r="J21">
            <v>16181</v>
          </cell>
          <cell r="K21">
            <v>13345</v>
          </cell>
          <cell r="L21">
            <v>11934</v>
          </cell>
          <cell r="M21">
            <v>3.4119999999999999</v>
          </cell>
          <cell r="N21">
            <v>278.41415506495747</v>
          </cell>
          <cell r="O21">
            <v>13.133571839887658</v>
          </cell>
          <cell r="P21">
            <v>19.11582699813771</v>
          </cell>
          <cell r="Q21">
            <v>19.180795016798115</v>
          </cell>
          <cell r="R21">
            <v>19.315058408825436</v>
          </cell>
          <cell r="S21">
            <v>12.851867612269022</v>
          </cell>
          <cell r="T21">
            <v>12.905036841333629</v>
          </cell>
          <cell r="U21">
            <v>13.014916766762886</v>
          </cell>
        </row>
        <row r="22">
          <cell r="A22" t="str">
            <v>GCH11</v>
          </cell>
          <cell r="B22">
            <v>2.54</v>
          </cell>
          <cell r="C22">
            <v>26</v>
          </cell>
          <cell r="D22">
            <v>62.22</v>
          </cell>
          <cell r="E22">
            <v>3.5</v>
          </cell>
          <cell r="F22">
            <v>60.04</v>
          </cell>
          <cell r="G22">
            <v>925.6</v>
          </cell>
          <cell r="H22">
            <v>1.131</v>
          </cell>
          <cell r="I22">
            <v>1.2219101123595506</v>
          </cell>
          <cell r="J22">
            <v>13827</v>
          </cell>
          <cell r="K22">
            <v>11267</v>
          </cell>
          <cell r="L22">
            <v>10242</v>
          </cell>
          <cell r="M22">
            <v>3.4119999999999999</v>
          </cell>
          <cell r="N22">
            <v>278.75295148525316</v>
          </cell>
          <cell r="O22">
            <v>11.830954564606742</v>
          </cell>
          <cell r="P22">
            <v>16.822948681462996</v>
          </cell>
          <cell r="Q22">
            <v>16.87717019612834</v>
          </cell>
          <cell r="R22">
            <v>16.989225317479672</v>
          </cell>
          <cell r="S22">
            <v>10.975397081840981</v>
          </cell>
          <cell r="T22">
            <v>11.019771470854458</v>
          </cell>
          <cell r="U22">
            <v>11.111476351776467</v>
          </cell>
        </row>
        <row r="23">
          <cell r="A23" t="str">
            <v>GCH09COM</v>
          </cell>
          <cell r="B23">
            <v>5.79</v>
          </cell>
          <cell r="C23">
            <v>26</v>
          </cell>
          <cell r="D23">
            <v>103.96</v>
          </cell>
          <cell r="E23">
            <v>3.5</v>
          </cell>
          <cell r="F23">
            <v>100.32</v>
          </cell>
          <cell r="G23">
            <v>925.6</v>
          </cell>
          <cell r="H23">
            <v>1.131</v>
          </cell>
          <cell r="I23">
            <v>1.2219101123595506</v>
          </cell>
          <cell r="J23">
            <v>7636</v>
          </cell>
          <cell r="K23">
            <v>7378</v>
          </cell>
          <cell r="L23">
            <v>7218</v>
          </cell>
          <cell r="M23">
            <v>3.008</v>
          </cell>
          <cell r="N23">
            <v>55.636183403092929</v>
          </cell>
          <cell r="O23">
            <v>11.607803370786511</v>
          </cell>
          <cell r="P23">
            <v>12.204118305439168</v>
          </cell>
          <cell r="Q23">
            <v>12.210644235485752</v>
          </cell>
          <cell r="R23">
            <v>12.223997671407764</v>
          </cell>
          <cell r="S23">
            <v>7.5260186591640084</v>
          </cell>
          <cell r="T23">
            <v>7.5313594203055816</v>
          </cell>
          <cell r="U23">
            <v>7.5422877494739389</v>
          </cell>
        </row>
        <row r="24">
          <cell r="A24" t="str">
            <v>GCH10COM</v>
          </cell>
          <cell r="B24">
            <v>5.92</v>
          </cell>
          <cell r="C24">
            <v>26</v>
          </cell>
          <cell r="D24">
            <v>102.87</v>
          </cell>
          <cell r="E24">
            <v>3.5</v>
          </cell>
          <cell r="F24">
            <v>99.27000000000001</v>
          </cell>
          <cell r="G24">
            <v>925.6</v>
          </cell>
          <cell r="H24">
            <v>1.131</v>
          </cell>
          <cell r="I24">
            <v>1.2219101123595506</v>
          </cell>
          <cell r="J24">
            <v>7636</v>
          </cell>
          <cell r="K24">
            <v>7378</v>
          </cell>
          <cell r="L24">
            <v>7218</v>
          </cell>
          <cell r="M24">
            <v>3.008</v>
          </cell>
          <cell r="N24">
            <v>55.052849044592428</v>
          </cell>
          <cell r="O24">
            <v>11.607803370786495</v>
          </cell>
          <cell r="P24">
            <v>12.204129725255651</v>
          </cell>
          <cell r="Q24">
            <v>12.210593790633123</v>
          </cell>
          <cell r="R24">
            <v>12.224020619998409</v>
          </cell>
          <cell r="S24">
            <v>7.5260280050368094</v>
          </cell>
          <cell r="T24">
            <v>7.5313181367020503</v>
          </cell>
          <cell r="U24">
            <v>7.5423065303895029</v>
          </cell>
        </row>
        <row r="25">
          <cell r="A25" t="str">
            <v>SCZ01</v>
          </cell>
          <cell r="B25">
            <v>0.6</v>
          </cell>
          <cell r="C25">
            <v>26</v>
          </cell>
          <cell r="D25">
            <v>20.76</v>
          </cell>
          <cell r="E25">
            <v>2.2999999999999998</v>
          </cell>
          <cell r="F25">
            <v>20.28</v>
          </cell>
          <cell r="G25">
            <v>925.6</v>
          </cell>
          <cell r="H25">
            <v>1.131</v>
          </cell>
          <cell r="I25">
            <v>1.2219101123595506</v>
          </cell>
          <cell r="J25">
            <v>16152</v>
          </cell>
          <cell r="K25">
            <v>13915</v>
          </cell>
          <cell r="L25">
            <v>12683</v>
          </cell>
          <cell r="M25">
            <v>1.056</v>
          </cell>
          <cell r="N25">
            <v>90.512454482443047</v>
          </cell>
          <cell r="O25">
            <v>12.57362941011243</v>
          </cell>
          <cell r="P25">
            <v>17.372805151493289</v>
          </cell>
          <cell r="Q25">
            <v>17.424243262333388</v>
          </cell>
          <cell r="R25">
            <v>17.53321595709561</v>
          </cell>
          <cell r="S25">
            <v>13.353523296394506</v>
          </cell>
          <cell r="T25">
            <v>13.395619773311921</v>
          </cell>
          <cell r="U25">
            <v>13.484802024657556</v>
          </cell>
        </row>
        <row r="26">
          <cell r="A26" t="str">
            <v>SCZ02</v>
          </cell>
          <cell r="B26">
            <v>2.2400000000000002</v>
          </cell>
          <cell r="C26">
            <v>26</v>
          </cell>
          <cell r="D26">
            <v>21.19</v>
          </cell>
          <cell r="E26">
            <v>2.2999999999999998</v>
          </cell>
          <cell r="F26">
            <v>20.700000000000003</v>
          </cell>
          <cell r="G26">
            <v>925.6</v>
          </cell>
          <cell r="H26">
            <v>1.131</v>
          </cell>
          <cell r="I26">
            <v>1.2219101123595506</v>
          </cell>
          <cell r="J26">
            <v>16523</v>
          </cell>
          <cell r="K26">
            <v>14234</v>
          </cell>
          <cell r="L26">
            <v>12816</v>
          </cell>
          <cell r="M26">
            <v>1.056</v>
          </cell>
          <cell r="N26">
            <v>99.397667856847065</v>
          </cell>
          <cell r="O26">
            <v>12.44237793539326</v>
          </cell>
          <cell r="P26">
            <v>17.605893148735966</v>
          </cell>
          <cell r="Q26">
            <v>17.662843684177243</v>
          </cell>
          <cell r="R26">
            <v>17.777733161203621</v>
          </cell>
          <cell r="S26">
            <v>13.544280370000008</v>
          </cell>
          <cell r="T26">
            <v>13.590888164522065</v>
          </cell>
          <cell r="U26">
            <v>13.684912656065491</v>
          </cell>
        </row>
        <row r="27">
          <cell r="A27" t="str">
            <v>GBE01</v>
          </cell>
          <cell r="B27">
            <v>12.65</v>
          </cell>
          <cell r="C27">
            <v>26</v>
          </cell>
          <cell r="D27">
            <v>21</v>
          </cell>
          <cell r="E27">
            <v>1.7</v>
          </cell>
          <cell r="F27">
            <v>20.64</v>
          </cell>
          <cell r="M27">
            <v>2.0830000000000002</v>
          </cell>
          <cell r="N27">
            <v>0</v>
          </cell>
          <cell r="O27">
            <v>2.0830000000000006</v>
          </cell>
          <cell r="P27">
            <v>2.0830000000000006</v>
          </cell>
          <cell r="Q27">
            <v>2.0830000000000006</v>
          </cell>
          <cell r="R27">
            <v>2.0830000000000006</v>
          </cell>
          <cell r="S27">
            <v>0</v>
          </cell>
          <cell r="T27">
            <v>0</v>
          </cell>
          <cell r="U27">
            <v>0</v>
          </cell>
        </row>
        <row r="28">
          <cell r="A28" t="str">
            <v>IAG01</v>
          </cell>
          <cell r="B28">
            <v>3</v>
          </cell>
          <cell r="C28">
            <v>26</v>
          </cell>
          <cell r="D28">
            <v>5</v>
          </cell>
          <cell r="E28">
            <v>0</v>
          </cell>
          <cell r="F28">
            <v>5</v>
          </cell>
          <cell r="M28">
            <v>3.5</v>
          </cell>
          <cell r="N28">
            <v>0</v>
          </cell>
          <cell r="O28">
            <v>3.5</v>
          </cell>
          <cell r="P28">
            <v>3.5</v>
          </cell>
          <cell r="Q28">
            <v>3.5</v>
          </cell>
          <cell r="R28">
            <v>3.5</v>
          </cell>
          <cell r="S28">
            <v>0</v>
          </cell>
          <cell r="T28">
            <v>0</v>
          </cell>
          <cell r="U28">
            <v>0</v>
          </cell>
        </row>
        <row r="29">
          <cell r="A29" t="str">
            <v>UNA01</v>
          </cell>
          <cell r="B29">
            <v>5</v>
          </cell>
          <cell r="C29">
            <v>26</v>
          </cell>
          <cell r="D29">
            <v>14.57</v>
          </cell>
          <cell r="E29">
            <v>0</v>
          </cell>
          <cell r="F29">
            <v>14.57</v>
          </cell>
          <cell r="M29">
            <v>3.5</v>
          </cell>
          <cell r="N29">
            <v>-9.1398651707316319E-14</v>
          </cell>
          <cell r="O29">
            <v>3.5000000000000084</v>
          </cell>
          <cell r="P29">
            <v>3.5000000000000018</v>
          </cell>
          <cell r="Q29">
            <v>3.5000000000000013</v>
          </cell>
          <cell r="R29">
            <v>3.5000000000000018</v>
          </cell>
          <cell r="S29">
            <v>0</v>
          </cell>
          <cell r="T29">
            <v>0</v>
          </cell>
          <cell r="U29">
            <v>0</v>
          </cell>
        </row>
        <row r="30">
          <cell r="A30" t="str">
            <v>SBU01</v>
          </cell>
          <cell r="B30">
            <v>5.25</v>
          </cell>
          <cell r="C30">
            <v>26</v>
          </cell>
          <cell r="D30">
            <v>6</v>
          </cell>
          <cell r="E30">
            <v>0</v>
          </cell>
          <cell r="F30">
            <v>6</v>
          </cell>
          <cell r="M30">
            <v>3.5</v>
          </cell>
          <cell r="N30">
            <v>0</v>
          </cell>
          <cell r="O30">
            <v>3.5</v>
          </cell>
          <cell r="P30">
            <v>3.5</v>
          </cell>
          <cell r="Q30">
            <v>3.5000000000000004</v>
          </cell>
          <cell r="R30">
            <v>3.5</v>
          </cell>
          <cell r="S30">
            <v>0</v>
          </cell>
          <cell r="T30">
            <v>0</v>
          </cell>
          <cell r="U30">
            <v>0</v>
          </cell>
        </row>
        <row r="31">
          <cell r="A31" t="str">
            <v>BUL01</v>
          </cell>
          <cell r="B31">
            <v>11.34</v>
          </cell>
          <cell r="C31">
            <v>26</v>
          </cell>
          <cell r="D31">
            <v>44.82</v>
          </cell>
          <cell r="E31">
            <v>2.6</v>
          </cell>
          <cell r="F31">
            <v>43.65</v>
          </cell>
          <cell r="G31">
            <v>925.4</v>
          </cell>
          <cell r="H31">
            <v>1.131</v>
          </cell>
          <cell r="I31">
            <v>1.2221741949427276</v>
          </cell>
          <cell r="J31">
            <v>10516</v>
          </cell>
          <cell r="K31">
            <v>9420</v>
          </cell>
          <cell r="L31">
            <v>8715</v>
          </cell>
          <cell r="M31">
            <v>4.1269999999999998</v>
          </cell>
          <cell r="N31">
            <v>102.69055155139424</v>
          </cell>
          <cell r="O31">
            <v>12.796815305813668</v>
          </cell>
          <cell r="P31">
            <v>15.326762375323259</v>
          </cell>
          <cell r="Q31">
            <v>15.353850952013726</v>
          </cell>
          <cell r="R31">
            <v>15.410471491901584</v>
          </cell>
          <cell r="S31">
            <v>9.1638020354766958</v>
          </cell>
          <cell r="T31">
            <v>9.1859662873505759</v>
          </cell>
          <cell r="U31">
            <v>9.2322940040722585</v>
          </cell>
        </row>
        <row r="32">
          <cell r="A32" t="str">
            <v>BUL02</v>
          </cell>
          <cell r="B32">
            <v>13.35</v>
          </cell>
          <cell r="C32">
            <v>26</v>
          </cell>
          <cell r="D32">
            <v>44.82</v>
          </cell>
          <cell r="E32">
            <v>2.6</v>
          </cell>
          <cell r="F32">
            <v>43.65</v>
          </cell>
          <cell r="G32">
            <v>925.4</v>
          </cell>
          <cell r="H32">
            <v>1.131</v>
          </cell>
          <cell r="I32">
            <v>1.2221741949427276</v>
          </cell>
          <cell r="J32">
            <v>10516</v>
          </cell>
          <cell r="K32">
            <v>9420</v>
          </cell>
          <cell r="L32">
            <v>8715</v>
          </cell>
          <cell r="M32">
            <v>4.1269999999999998</v>
          </cell>
          <cell r="N32">
            <v>102.69055155139424</v>
          </cell>
          <cell r="O32">
            <v>12.796815305813668</v>
          </cell>
          <cell r="P32">
            <v>15.326762375323259</v>
          </cell>
          <cell r="Q32">
            <v>15.353850952013726</v>
          </cell>
          <cell r="R32">
            <v>15.410471491901584</v>
          </cell>
          <cell r="S32">
            <v>9.1638020354766958</v>
          </cell>
          <cell r="T32">
            <v>9.1859662873505759</v>
          </cell>
          <cell r="U32">
            <v>9.2322940040722585</v>
          </cell>
        </row>
        <row r="33">
          <cell r="A33" t="str">
            <v>BUL03</v>
          </cell>
          <cell r="B33">
            <v>4.74</v>
          </cell>
          <cell r="C33">
            <v>26</v>
          </cell>
          <cell r="D33">
            <v>49.02</v>
          </cell>
          <cell r="E33">
            <v>2.6</v>
          </cell>
          <cell r="F33">
            <v>47.75</v>
          </cell>
          <cell r="G33">
            <v>925.4</v>
          </cell>
          <cell r="H33">
            <v>1.131</v>
          </cell>
          <cell r="I33">
            <v>1.2221741949427276</v>
          </cell>
          <cell r="J33">
            <v>10179</v>
          </cell>
          <cell r="K33">
            <v>9015</v>
          </cell>
          <cell r="L33">
            <v>8535</v>
          </cell>
          <cell r="M33">
            <v>4.1269999999999998</v>
          </cell>
          <cell r="N33">
            <v>100.00951712690672</v>
          </cell>
          <cell r="O33">
            <v>12.767974439161463</v>
          </cell>
          <cell r="P33">
            <v>15.019933843054883</v>
          </cell>
          <cell r="Q33">
            <v>15.044539818786019</v>
          </cell>
          <cell r="R33">
            <v>15.094859435134167</v>
          </cell>
          <cell r="S33">
            <v>8.9127506439991055</v>
          </cell>
          <cell r="T33">
            <v>8.9328835970862777</v>
          </cell>
          <cell r="U33">
            <v>8.9740558101442574</v>
          </cell>
        </row>
        <row r="34">
          <cell r="A34" t="str">
            <v>CAR01</v>
          </cell>
          <cell r="B34">
            <v>1.38</v>
          </cell>
          <cell r="C34">
            <v>26</v>
          </cell>
          <cell r="D34">
            <v>53.65</v>
          </cell>
          <cell r="E34">
            <v>2.5</v>
          </cell>
          <cell r="F34">
            <v>52.309999999999995</v>
          </cell>
          <cell r="G34">
            <v>929.5</v>
          </cell>
          <cell r="H34">
            <v>1.131</v>
          </cell>
          <cell r="I34">
            <v>1.2167832167832169</v>
          </cell>
          <cell r="J34">
            <v>11489</v>
          </cell>
          <cell r="K34">
            <v>10175</v>
          </cell>
          <cell r="L34">
            <v>9745</v>
          </cell>
          <cell r="M34">
            <v>3.0150000000000001</v>
          </cell>
          <cell r="N34">
            <v>114.1637577709795</v>
          </cell>
          <cell r="O34">
            <v>12.993869580419576</v>
          </cell>
          <cell r="P34">
            <v>15.340503861426347</v>
          </cell>
          <cell r="Q34">
            <v>15.365857067869804</v>
          </cell>
          <cell r="R34">
            <v>15.418758233159156</v>
          </cell>
          <cell r="S34">
            <v>10.129580759677975</v>
          </cell>
          <cell r="T34">
            <v>10.150417015548172</v>
          </cell>
          <cell r="U34">
            <v>10.193893260584822</v>
          </cell>
        </row>
        <row r="35">
          <cell r="A35" t="str">
            <v>CAR02</v>
          </cell>
          <cell r="B35">
            <v>2.85</v>
          </cell>
          <cell r="C35">
            <v>26</v>
          </cell>
          <cell r="D35">
            <v>55.39</v>
          </cell>
          <cell r="E35">
            <v>2.5</v>
          </cell>
          <cell r="F35">
            <v>54.01</v>
          </cell>
          <cell r="G35">
            <v>929.5</v>
          </cell>
          <cell r="H35">
            <v>1.131</v>
          </cell>
          <cell r="I35">
            <v>1.2167832167832169</v>
          </cell>
          <cell r="J35">
            <v>11482</v>
          </cell>
          <cell r="K35">
            <v>10271</v>
          </cell>
          <cell r="L35">
            <v>9933</v>
          </cell>
          <cell r="M35">
            <v>3.0150000000000001</v>
          </cell>
          <cell r="N35">
            <v>103.92895905856406</v>
          </cell>
          <cell r="O35">
            <v>13.471548251748258</v>
          </cell>
          <cell r="P35">
            <v>15.540609750027455</v>
          </cell>
          <cell r="Q35">
            <v>15.563095022900685</v>
          </cell>
          <cell r="R35">
            <v>15.609564278462186</v>
          </cell>
          <cell r="S35">
            <v>10.294035599160493</v>
          </cell>
          <cell r="T35">
            <v>10.312514875142515</v>
          </cell>
          <cell r="U35">
            <v>10.350705125402829</v>
          </cell>
        </row>
        <row r="36">
          <cell r="A36" t="str">
            <v>CAR03</v>
          </cell>
          <cell r="B36">
            <v>5.07</v>
          </cell>
          <cell r="C36">
            <v>26</v>
          </cell>
          <cell r="D36">
            <v>24.32</v>
          </cell>
          <cell r="E36">
            <v>2.5</v>
          </cell>
          <cell r="F36">
            <v>23.71</v>
          </cell>
          <cell r="G36">
            <v>929.5</v>
          </cell>
          <cell r="H36">
            <v>1.131</v>
          </cell>
          <cell r="I36">
            <v>1.2167832167832169</v>
          </cell>
          <cell r="J36">
            <v>11619</v>
          </cell>
          <cell r="K36">
            <v>10356</v>
          </cell>
          <cell r="L36">
            <v>9749</v>
          </cell>
          <cell r="M36">
            <v>5.25</v>
          </cell>
          <cell r="N36">
            <v>56.596932139860193</v>
          </cell>
          <cell r="O36">
            <v>15.076710839160805</v>
          </cell>
          <cell r="P36">
            <v>17.643465131217958</v>
          </cell>
          <cell r="Q36">
            <v>17.67171002026398</v>
          </cell>
          <cell r="R36">
            <v>17.728863235592865</v>
          </cell>
          <cell r="S36">
            <v>10.18543398715039</v>
          </cell>
          <cell r="T36">
            <v>10.208646740791661</v>
          </cell>
          <cell r="U36">
            <v>10.255617486722871</v>
          </cell>
        </row>
        <row r="37">
          <cell r="A37" t="str">
            <v>VHE01</v>
          </cell>
          <cell r="B37">
            <v>8.9700000000000006</v>
          </cell>
          <cell r="C37">
            <v>18</v>
          </cell>
          <cell r="D37">
            <v>18.52</v>
          </cell>
          <cell r="E37">
            <v>0.7</v>
          </cell>
          <cell r="F37">
            <v>18.39</v>
          </cell>
          <cell r="G37">
            <v>929.9</v>
          </cell>
          <cell r="H37">
            <v>1.131</v>
          </cell>
          <cell r="I37">
            <v>1.2162598128831057</v>
          </cell>
          <cell r="J37">
            <v>14467</v>
          </cell>
          <cell r="K37">
            <v>12428</v>
          </cell>
          <cell r="L37">
            <v>11519</v>
          </cell>
          <cell r="M37">
            <v>1.5449999999999999</v>
          </cell>
          <cell r="N37">
            <v>66.451175264383963</v>
          </cell>
          <cell r="O37">
            <v>12.042534796214607</v>
          </cell>
          <cell r="P37">
            <v>15.92856843740665</v>
          </cell>
          <cell r="Q37">
            <v>15.969909220823586</v>
          </cell>
          <cell r="R37">
            <v>16.057711549349591</v>
          </cell>
          <cell r="S37">
            <v>11.826065685185185</v>
          </cell>
          <cell r="T37">
            <v>11.860055777580772</v>
          </cell>
          <cell r="U37">
            <v>11.932246215508563</v>
          </cell>
        </row>
        <row r="38">
          <cell r="A38" t="str">
            <v>VHE02</v>
          </cell>
          <cell r="B38">
            <v>0.52</v>
          </cell>
          <cell r="C38">
            <v>18</v>
          </cell>
          <cell r="D38">
            <v>18.809999999999999</v>
          </cell>
          <cell r="E38">
            <v>0.7</v>
          </cell>
          <cell r="F38">
            <v>18.68</v>
          </cell>
          <cell r="G38">
            <v>929.9</v>
          </cell>
          <cell r="H38">
            <v>1.131</v>
          </cell>
          <cell r="I38">
            <v>1.2162598128831057</v>
          </cell>
          <cell r="J38">
            <v>14152</v>
          </cell>
          <cell r="K38">
            <v>12315</v>
          </cell>
          <cell r="L38">
            <v>11560</v>
          </cell>
          <cell r="M38">
            <v>1.2669999999999999</v>
          </cell>
          <cell r="N38">
            <v>59.086690007374955</v>
          </cell>
          <cell r="O38">
            <v>12.250769927949188</v>
          </cell>
          <cell r="P38">
            <v>15.65242162670422</v>
          </cell>
          <cell r="Q38">
            <v>15.688041016219984</v>
          </cell>
          <cell r="R38">
            <v>15.765742563724023</v>
          </cell>
          <cell r="S38">
            <v>11.827589363989615</v>
          </cell>
          <cell r="T38">
            <v>11.856875367801029</v>
          </cell>
          <cell r="U38">
            <v>11.920761016805455</v>
          </cell>
        </row>
        <row r="39">
          <cell r="A39" t="str">
            <v>VHE03</v>
          </cell>
          <cell r="B39">
            <v>10.65</v>
          </cell>
          <cell r="C39">
            <v>18</v>
          </cell>
          <cell r="D39">
            <v>18.32</v>
          </cell>
          <cell r="E39">
            <v>0.7</v>
          </cell>
          <cell r="F39">
            <v>18.190000000000001</v>
          </cell>
          <cell r="G39">
            <v>929.9</v>
          </cell>
          <cell r="H39">
            <v>1.131</v>
          </cell>
          <cell r="I39">
            <v>1.2162598128831057</v>
          </cell>
          <cell r="J39">
            <v>14815</v>
          </cell>
          <cell r="K39">
            <v>12533</v>
          </cell>
          <cell r="L39">
            <v>11435</v>
          </cell>
          <cell r="M39">
            <v>1.2669999999999999</v>
          </cell>
          <cell r="N39">
            <v>75.679138292160417</v>
          </cell>
          <cell r="O39">
            <v>11.13255160232278</v>
          </cell>
          <cell r="P39">
            <v>15.605313912734152</v>
          </cell>
          <cell r="Q39">
            <v>15.656110376510492</v>
          </cell>
          <cell r="R39">
            <v>15.755589983028976</v>
          </cell>
          <cell r="S39">
            <v>11.788857743104764</v>
          </cell>
          <cell r="T39">
            <v>11.830622227336081</v>
          </cell>
          <cell r="U39">
            <v>11.912413638566441</v>
          </cell>
        </row>
        <row r="40">
          <cell r="A40" t="str">
            <v>VHE04</v>
          </cell>
          <cell r="B40">
            <v>2.0099999999999998</v>
          </cell>
          <cell r="C40">
            <v>18</v>
          </cell>
          <cell r="D40">
            <v>18.63</v>
          </cell>
          <cell r="E40">
            <v>0.7</v>
          </cell>
          <cell r="F40">
            <v>18.5</v>
          </cell>
          <cell r="G40">
            <v>929.9</v>
          </cell>
          <cell r="H40">
            <v>1.131</v>
          </cell>
          <cell r="I40">
            <v>1.2162598128831057</v>
          </cell>
          <cell r="J40">
            <v>14044</v>
          </cell>
          <cell r="K40">
            <v>12173</v>
          </cell>
          <cell r="L40">
            <v>11383</v>
          </cell>
          <cell r="M40">
            <v>1.2669999999999999</v>
          </cell>
          <cell r="N40">
            <v>60.164129494938258</v>
          </cell>
          <cell r="O40">
            <v>11.949475614582198</v>
          </cell>
          <cell r="P40">
            <v>15.445357630557691</v>
          </cell>
          <cell r="Q40">
            <v>15.484383340489265</v>
          </cell>
          <cell r="R40">
            <v>15.562936845509421</v>
          </cell>
          <cell r="S40">
            <v>11.657342847617681</v>
          </cell>
          <cell r="T40">
            <v>11.689429503378397</v>
          </cell>
          <cell r="U40">
            <v>11.754015625675695</v>
          </cell>
        </row>
        <row r="41">
          <cell r="A41" t="str">
            <v>VHE05</v>
          </cell>
          <cell r="B41">
            <v>2.66</v>
          </cell>
          <cell r="C41">
            <v>18</v>
          </cell>
          <cell r="D41">
            <v>10.58</v>
          </cell>
          <cell r="E41">
            <v>0.7</v>
          </cell>
          <cell r="F41">
            <v>10.51</v>
          </cell>
          <cell r="G41">
            <v>929.9</v>
          </cell>
          <cell r="H41">
            <v>1.131</v>
          </cell>
          <cell r="I41">
            <v>1.2162598128831057</v>
          </cell>
          <cell r="J41">
            <v>12381</v>
          </cell>
          <cell r="K41">
            <v>10642</v>
          </cell>
          <cell r="L41">
            <v>9861</v>
          </cell>
          <cell r="M41">
            <v>8.1289999999999996</v>
          </cell>
          <cell r="N41">
            <v>32.463292606479413</v>
          </cell>
          <cell r="O41">
            <v>17.120063229379483</v>
          </cell>
          <cell r="P41">
            <v>20.442815799131722</v>
          </cell>
          <cell r="Q41">
            <v>20.477177252800313</v>
          </cell>
          <cell r="R41">
            <v>20.551700925624662</v>
          </cell>
          <cell r="S41">
            <v>10.124330072159673</v>
          </cell>
          <cell r="T41">
            <v>10.152581810237853</v>
          </cell>
          <cell r="U41">
            <v>10.213854633720931</v>
          </cell>
        </row>
        <row r="42">
          <cell r="A42" t="str">
            <v>VHE06</v>
          </cell>
          <cell r="B42">
            <v>3.27</v>
          </cell>
          <cell r="C42">
            <v>18</v>
          </cell>
          <cell r="D42">
            <v>10.58</v>
          </cell>
          <cell r="E42">
            <v>0.7</v>
          </cell>
          <cell r="F42">
            <v>10.51</v>
          </cell>
          <cell r="G42">
            <v>929.9</v>
          </cell>
          <cell r="H42">
            <v>1.131</v>
          </cell>
          <cell r="I42">
            <v>1.2162598128831057</v>
          </cell>
          <cell r="J42">
            <v>12381</v>
          </cell>
          <cell r="K42">
            <v>10642</v>
          </cell>
          <cell r="L42">
            <v>9861</v>
          </cell>
          <cell r="M42">
            <v>8.1289999999999996</v>
          </cell>
          <cell r="N42">
            <v>32.463292606479413</v>
          </cell>
          <cell r="O42">
            <v>17.120063229379483</v>
          </cell>
          <cell r="P42">
            <v>20.442815799131722</v>
          </cell>
          <cell r="Q42">
            <v>20.477177252800313</v>
          </cell>
          <cell r="R42">
            <v>20.551700925624662</v>
          </cell>
          <cell r="S42">
            <v>10.124330072159673</v>
          </cell>
          <cell r="T42">
            <v>10.152581810237853</v>
          </cell>
          <cell r="U42">
            <v>10.213854633720931</v>
          </cell>
        </row>
        <row r="43">
          <cell r="A43" t="str">
            <v>VHE07</v>
          </cell>
          <cell r="B43">
            <v>2.59</v>
          </cell>
          <cell r="C43">
            <v>18</v>
          </cell>
          <cell r="D43">
            <v>10.58</v>
          </cell>
          <cell r="E43">
            <v>0.7</v>
          </cell>
          <cell r="F43">
            <v>10.51</v>
          </cell>
          <cell r="G43">
            <v>929.9</v>
          </cell>
          <cell r="H43">
            <v>1.131</v>
          </cell>
          <cell r="I43">
            <v>1.2162598128831057</v>
          </cell>
          <cell r="J43">
            <v>12381</v>
          </cell>
          <cell r="K43">
            <v>10642</v>
          </cell>
          <cell r="L43">
            <v>9861</v>
          </cell>
          <cell r="M43">
            <v>8.1289999999999996</v>
          </cell>
          <cell r="N43">
            <v>32.463292606479413</v>
          </cell>
          <cell r="O43">
            <v>17.120063229379483</v>
          </cell>
          <cell r="P43">
            <v>20.442815799131722</v>
          </cell>
          <cell r="Q43">
            <v>20.477177252800313</v>
          </cell>
          <cell r="R43">
            <v>20.551700925624662</v>
          </cell>
          <cell r="S43">
            <v>10.124330072159673</v>
          </cell>
          <cell r="T43">
            <v>10.152581810237853</v>
          </cell>
          <cell r="U43">
            <v>10.213854633720931</v>
          </cell>
        </row>
        <row r="44">
          <cell r="A44" t="str">
            <v>VHE08</v>
          </cell>
          <cell r="B44">
            <v>2.89</v>
          </cell>
          <cell r="C44">
            <v>18</v>
          </cell>
          <cell r="D44">
            <v>10.58</v>
          </cell>
          <cell r="E44">
            <v>0.7</v>
          </cell>
          <cell r="F44">
            <v>10.51</v>
          </cell>
          <cell r="G44">
            <v>929.9</v>
          </cell>
          <cell r="H44">
            <v>1.131</v>
          </cell>
          <cell r="I44">
            <v>1.2162598128831057</v>
          </cell>
          <cell r="J44">
            <v>12381</v>
          </cell>
          <cell r="K44">
            <v>10642</v>
          </cell>
          <cell r="L44">
            <v>9861</v>
          </cell>
          <cell r="M44">
            <v>8.1289999999999996</v>
          </cell>
          <cell r="N44">
            <v>32.463292606479413</v>
          </cell>
          <cell r="O44">
            <v>17.120063229379483</v>
          </cell>
          <cell r="P44">
            <v>20.442815799131722</v>
          </cell>
          <cell r="Q44">
            <v>20.477177252800313</v>
          </cell>
          <cell r="R44">
            <v>20.551700925624662</v>
          </cell>
          <cell r="S44">
            <v>10.124330072159673</v>
          </cell>
          <cell r="T44">
            <v>10.152581810237853</v>
          </cell>
          <cell r="U44">
            <v>10.213854633720931</v>
          </cell>
        </row>
        <row r="45">
          <cell r="A45" t="str">
            <v>ARJ08</v>
          </cell>
          <cell r="B45">
            <v>0.28999999999999998</v>
          </cell>
          <cell r="C45">
            <v>15</v>
          </cell>
          <cell r="D45">
            <v>18.39</v>
          </cell>
          <cell r="E45">
            <v>2.9</v>
          </cell>
          <cell r="F45">
            <v>17.86</v>
          </cell>
          <cell r="G45">
            <v>965.4</v>
          </cell>
          <cell r="H45">
            <v>1.131</v>
          </cell>
          <cell r="I45">
            <v>1.1715351149782474</v>
          </cell>
          <cell r="J45">
            <v>14347</v>
          </cell>
          <cell r="K45">
            <v>12590</v>
          </cell>
          <cell r="L45">
            <v>11586</v>
          </cell>
          <cell r="M45">
            <v>1.389</v>
          </cell>
          <cell r="N45">
            <v>61.67320679620088</v>
          </cell>
          <cell r="O45">
            <v>12.027622513983841</v>
          </cell>
          <cell r="P45">
            <v>15.740639178414961</v>
          </cell>
          <cell r="Q45">
            <v>15.781317388980852</v>
          </cell>
          <cell r="R45">
            <v>15.865407628868775</v>
          </cell>
          <cell r="S45">
            <v>12.250285113034309</v>
          </cell>
          <cell r="T45">
            <v>12.285007256695062</v>
          </cell>
          <cell r="U45">
            <v>12.356785079495946</v>
          </cell>
        </row>
        <row r="46">
          <cell r="A46" t="str">
            <v>ARJ09</v>
          </cell>
          <cell r="B46">
            <v>17.66</v>
          </cell>
          <cell r="C46">
            <v>15</v>
          </cell>
          <cell r="D46">
            <v>1.49</v>
          </cell>
          <cell r="E46">
            <v>2.9</v>
          </cell>
          <cell r="F46">
            <v>1.45</v>
          </cell>
          <cell r="G46">
            <v>965.4</v>
          </cell>
          <cell r="H46">
            <v>1.131</v>
          </cell>
          <cell r="I46">
            <v>1.1715351149782474</v>
          </cell>
          <cell r="J46">
            <v>10136</v>
          </cell>
          <cell r="K46">
            <v>9773</v>
          </cell>
          <cell r="L46">
            <v>9360</v>
          </cell>
          <cell r="M46">
            <v>15.452999999999999</v>
          </cell>
          <cell r="N46">
            <v>2.1127820878806856</v>
          </cell>
          <cell r="O46">
            <v>25.324131115599766</v>
          </cell>
          <cell r="P46">
            <v>26.889154884400273</v>
          </cell>
          <cell r="Q46">
            <v>26.912689076412313</v>
          </cell>
          <cell r="R46">
            <v>26.936941869707159</v>
          </cell>
          <cell r="S46">
            <v>9.7616834000000221</v>
          </cell>
          <cell r="T46">
            <v>9.7817717368421295</v>
          </cell>
          <cell r="U46">
            <v>9.8024734580152888</v>
          </cell>
        </row>
        <row r="47">
          <cell r="A47" t="str">
            <v>ARJ10</v>
          </cell>
          <cell r="B47">
            <v>17.54</v>
          </cell>
          <cell r="C47">
            <v>15</v>
          </cell>
          <cell r="D47">
            <v>1.49</v>
          </cell>
          <cell r="E47">
            <v>2.9</v>
          </cell>
          <cell r="F47">
            <v>1.45</v>
          </cell>
          <cell r="G47">
            <v>965.4</v>
          </cell>
          <cell r="H47">
            <v>1.131</v>
          </cell>
          <cell r="I47">
            <v>1.1715351149782474</v>
          </cell>
          <cell r="J47">
            <v>9943</v>
          </cell>
          <cell r="K47">
            <v>9592</v>
          </cell>
          <cell r="L47">
            <v>9228</v>
          </cell>
          <cell r="M47">
            <v>15.452999999999999</v>
          </cell>
          <cell r="N47">
            <v>1.9321530758389396</v>
          </cell>
          <cell r="O47">
            <v>25.282135096333114</v>
          </cell>
          <cell r="P47">
            <v>26.71335959695455</v>
          </cell>
          <cell r="Q47">
            <v>26.734881769896226</v>
          </cell>
          <cell r="R47">
            <v>26.757061108423912</v>
          </cell>
          <cell r="S47">
            <v>9.6116278999999327</v>
          </cell>
          <cell r="T47">
            <v>9.6299988157894063</v>
          </cell>
          <cell r="U47">
            <v>9.6489306755724531</v>
          </cell>
        </row>
        <row r="48">
          <cell r="A48" t="str">
            <v>ARJ11</v>
          </cell>
          <cell r="B48">
            <v>17.329999999999998</v>
          </cell>
          <cell r="C48">
            <v>15</v>
          </cell>
          <cell r="D48">
            <v>1.49</v>
          </cell>
          <cell r="E48">
            <v>2.9</v>
          </cell>
          <cell r="F48">
            <v>1.45</v>
          </cell>
          <cell r="G48">
            <v>965.4</v>
          </cell>
          <cell r="H48">
            <v>1.131</v>
          </cell>
          <cell r="I48">
            <v>1.1715351149782474</v>
          </cell>
          <cell r="J48">
            <v>10318</v>
          </cell>
          <cell r="K48">
            <v>9920</v>
          </cell>
          <cell r="L48">
            <v>9476</v>
          </cell>
          <cell r="M48">
            <v>15.452999999999999</v>
          </cell>
          <cell r="N48">
            <v>2.2888472618707425</v>
          </cell>
          <cell r="O48">
            <v>25.345362846488449</v>
          </cell>
          <cell r="P48">
            <v>27.040805262688998</v>
          </cell>
          <cell r="Q48">
            <v>27.066300637368705</v>
          </cell>
          <cell r="R48">
            <v>27.092574496771459</v>
          </cell>
          <cell r="S48">
            <v>9.8911292666666313</v>
          </cell>
          <cell r="T48">
            <v>9.912891631578912</v>
          </cell>
          <cell r="U48">
            <v>9.9353184961831715</v>
          </cell>
        </row>
        <row r="49">
          <cell r="A49" t="str">
            <v>ARJ12</v>
          </cell>
          <cell r="B49">
            <v>21.3</v>
          </cell>
          <cell r="C49">
            <v>15</v>
          </cell>
          <cell r="D49">
            <v>1.6</v>
          </cell>
          <cell r="E49">
            <v>2.9</v>
          </cell>
          <cell r="F49">
            <v>1.55</v>
          </cell>
          <cell r="G49">
            <v>965.4</v>
          </cell>
          <cell r="H49">
            <v>1.131</v>
          </cell>
          <cell r="I49">
            <v>1.1715351149782474</v>
          </cell>
          <cell r="J49">
            <v>10004</v>
          </cell>
          <cell r="K49">
            <v>9154</v>
          </cell>
          <cell r="L49">
            <v>9050</v>
          </cell>
          <cell r="M49">
            <v>15.452999999999999</v>
          </cell>
          <cell r="N49">
            <v>1.7368982796768373</v>
          </cell>
          <cell r="O49">
            <v>25.21280599129895</v>
          </cell>
          <cell r="P49">
            <v>26.418985352185643</v>
          </cell>
          <cell r="Q49">
            <v>26.427420172891143</v>
          </cell>
          <cell r="R49">
            <v>26.453447619639547</v>
          </cell>
          <cell r="S49">
            <v>9.3603556666666847</v>
          </cell>
          <cell r="T49">
            <v>9.367555468531485</v>
          </cell>
          <cell r="U49">
            <v>9.3897720000000167</v>
          </cell>
        </row>
        <row r="50">
          <cell r="A50" t="str">
            <v>ARJ13</v>
          </cell>
          <cell r="B50">
            <v>22.37</v>
          </cell>
          <cell r="C50">
            <v>15</v>
          </cell>
          <cell r="D50">
            <v>1.55</v>
          </cell>
          <cell r="E50">
            <v>2.9</v>
          </cell>
          <cell r="F50">
            <v>1.51</v>
          </cell>
          <cell r="G50">
            <v>965.4</v>
          </cell>
          <cell r="H50">
            <v>1.131</v>
          </cell>
          <cell r="I50">
            <v>1.1715351149782474</v>
          </cell>
          <cell r="J50">
            <v>9587</v>
          </cell>
          <cell r="K50">
            <v>9284</v>
          </cell>
          <cell r="L50">
            <v>8846</v>
          </cell>
          <cell r="M50">
            <v>15.452999999999999</v>
          </cell>
          <cell r="N50">
            <v>2.1386583521597875</v>
          </cell>
          <cell r="O50">
            <v>24.75210449347427</v>
          </cell>
          <cell r="P50">
            <v>26.279717602159831</v>
          </cell>
          <cell r="Q50">
            <v>26.290707624524476</v>
          </cell>
          <cell r="R50">
            <v>26.324647399474113</v>
          </cell>
          <cell r="S50">
            <v>9.2414793750000896</v>
          </cell>
          <cell r="T50">
            <v>9.2508602482015299</v>
          </cell>
          <cell r="U50">
            <v>9.2798305919118569</v>
          </cell>
        </row>
        <row r="51">
          <cell r="A51" t="str">
            <v>ARJ14</v>
          </cell>
          <cell r="B51">
            <v>23.51</v>
          </cell>
          <cell r="C51">
            <v>15</v>
          </cell>
          <cell r="D51">
            <v>1.51</v>
          </cell>
          <cell r="E51">
            <v>2.9</v>
          </cell>
          <cell r="F51">
            <v>1.47</v>
          </cell>
          <cell r="G51">
            <v>965.4</v>
          </cell>
          <cell r="H51">
            <v>1.131</v>
          </cell>
          <cell r="I51">
            <v>1.1715351149782474</v>
          </cell>
          <cell r="J51">
            <v>9792</v>
          </cell>
          <cell r="K51">
            <v>9358</v>
          </cell>
          <cell r="L51">
            <v>9037</v>
          </cell>
          <cell r="M51">
            <v>15.452999999999999</v>
          </cell>
          <cell r="N51">
            <v>2.0111373289464942</v>
          </cell>
          <cell r="O51">
            <v>25.002801292728495</v>
          </cell>
          <cell r="P51">
            <v>26.470784744514262</v>
          </cell>
          <cell r="Q51">
            <v>26.49253264750368</v>
          </cell>
          <cell r="R51">
            <v>26.526390178294022</v>
          </cell>
          <cell r="S51">
            <v>9.4045706386861792</v>
          </cell>
          <cell r="T51">
            <v>9.4231342333333803</v>
          </cell>
          <cell r="U51">
            <v>9.4520343750000446</v>
          </cell>
        </row>
        <row r="52">
          <cell r="A52" t="str">
            <v>ARJ15</v>
          </cell>
          <cell r="B52">
            <v>23.67</v>
          </cell>
          <cell r="C52">
            <v>15</v>
          </cell>
          <cell r="D52">
            <v>1.6</v>
          </cell>
          <cell r="E52">
            <v>2.9</v>
          </cell>
          <cell r="F52">
            <v>1.55</v>
          </cell>
          <cell r="G52">
            <v>965.4</v>
          </cell>
          <cell r="H52">
            <v>1.131</v>
          </cell>
          <cell r="I52">
            <v>1.1715351149782474</v>
          </cell>
          <cell r="J52">
            <v>10004</v>
          </cell>
          <cell r="K52">
            <v>9154</v>
          </cell>
          <cell r="L52">
            <v>9050</v>
          </cell>
          <cell r="M52">
            <v>15.452999999999999</v>
          </cell>
          <cell r="N52">
            <v>1.7368982796768373</v>
          </cell>
          <cell r="O52">
            <v>25.21280599129895</v>
          </cell>
          <cell r="P52">
            <v>26.418985352185643</v>
          </cell>
          <cell r="Q52">
            <v>26.427420172891143</v>
          </cell>
          <cell r="R52">
            <v>26.453447619639547</v>
          </cell>
          <cell r="S52">
            <v>9.3603556666666847</v>
          </cell>
          <cell r="T52">
            <v>9.367555468531485</v>
          </cell>
          <cell r="U52">
            <v>9.3897720000000167</v>
          </cell>
        </row>
        <row r="53">
          <cell r="A53" t="str">
            <v>KEN01</v>
          </cell>
          <cell r="B53">
            <v>16</v>
          </cell>
          <cell r="C53">
            <v>10</v>
          </cell>
          <cell r="D53">
            <v>9.35</v>
          </cell>
          <cell r="E53">
            <v>5</v>
          </cell>
          <cell r="F53">
            <v>8.879999999999999</v>
          </cell>
          <cell r="G53">
            <v>944</v>
          </cell>
          <cell r="H53">
            <v>1.131</v>
          </cell>
          <cell r="I53">
            <v>1.1980932203389831</v>
          </cell>
          <cell r="J53">
            <v>15355</v>
          </cell>
          <cell r="K53">
            <v>12990</v>
          </cell>
          <cell r="L53">
            <v>12074</v>
          </cell>
          <cell r="M53">
            <v>5.63</v>
          </cell>
          <cell r="N53">
            <v>38.069600027144766</v>
          </cell>
          <cell r="O53">
            <v>16.691575370762763</v>
          </cell>
          <cell r="P53">
            <v>21.300485785671331</v>
          </cell>
          <cell r="Q53">
            <v>21.351257136631155</v>
          </cell>
          <cell r="R53">
            <v>21.456231193934823</v>
          </cell>
          <cell r="S53">
            <v>13.079521292372888</v>
          </cell>
          <cell r="T53">
            <v>13.121898087515305</v>
          </cell>
          <cell r="U53">
            <v>13.209515691489365</v>
          </cell>
        </row>
        <row r="54">
          <cell r="A54" t="str">
            <v>KEN02</v>
          </cell>
          <cell r="B54">
            <v>5.18</v>
          </cell>
          <cell r="C54">
            <v>10</v>
          </cell>
          <cell r="D54">
            <v>9.35</v>
          </cell>
          <cell r="E54">
            <v>5</v>
          </cell>
          <cell r="F54">
            <v>8.879999999999999</v>
          </cell>
          <cell r="G54">
            <v>944</v>
          </cell>
          <cell r="H54">
            <v>1.131</v>
          </cell>
          <cell r="I54">
            <v>1.1980932203389831</v>
          </cell>
          <cell r="J54">
            <v>15259</v>
          </cell>
          <cell r="K54">
            <v>12731</v>
          </cell>
          <cell r="L54">
            <v>11982</v>
          </cell>
          <cell r="M54">
            <v>5.63</v>
          </cell>
          <cell r="N54">
            <v>37.535396468485473</v>
          </cell>
          <cell r="O54">
            <v>16.580871557203405</v>
          </cell>
          <cell r="P54">
            <v>21.125108417794866</v>
          </cell>
          <cell r="Q54">
            <v>21.175167330579839</v>
          </cell>
          <cell r="R54">
            <v>21.278668361769792</v>
          </cell>
          <cell r="S54">
            <v>12.933140889830552</v>
          </cell>
          <cell r="T54">
            <v>12.97492304161571</v>
          </cell>
          <cell r="U54">
            <v>13.061311170212806</v>
          </cell>
        </row>
        <row r="55">
          <cell r="A55" t="str">
            <v>ALT01</v>
          </cell>
          <cell r="B55">
            <v>4.67</v>
          </cell>
          <cell r="C55">
            <v>10</v>
          </cell>
          <cell r="D55">
            <v>17.5</v>
          </cell>
          <cell r="E55">
            <v>1.3</v>
          </cell>
          <cell r="F55">
            <v>17.27</v>
          </cell>
          <cell r="G55">
            <v>944</v>
          </cell>
          <cell r="H55">
            <v>1.131</v>
          </cell>
          <cell r="I55">
            <v>1.1980932203389831</v>
          </cell>
          <cell r="J55">
            <v>11396</v>
          </cell>
          <cell r="K55">
            <v>10222</v>
          </cell>
          <cell r="L55">
            <v>9682</v>
          </cell>
          <cell r="M55">
            <v>7.335</v>
          </cell>
          <cell r="N55">
            <v>36.237610909691981</v>
          </cell>
          <cell r="O55">
            <v>17.005510067796639</v>
          </cell>
          <cell r="P55">
            <v>19.261899290068868</v>
          </cell>
          <cell r="Q55">
            <v>19.28603938873383</v>
          </cell>
          <cell r="R55">
            <v>19.337402661727911</v>
          </cell>
          <cell r="S55">
            <v>9.9549009105437758</v>
          </cell>
          <cell r="T55">
            <v>9.9750496754772175</v>
          </cell>
          <cell r="U55">
            <v>10.017920524024001</v>
          </cell>
        </row>
        <row r="56">
          <cell r="A56" t="str">
            <v>ALT02</v>
          </cell>
          <cell r="B56">
            <v>7.51</v>
          </cell>
          <cell r="C56">
            <v>10</v>
          </cell>
          <cell r="D56">
            <v>32.35</v>
          </cell>
          <cell r="E56">
            <v>1.3</v>
          </cell>
          <cell r="F56">
            <v>31.93</v>
          </cell>
          <cell r="G56">
            <v>944</v>
          </cell>
          <cell r="H56">
            <v>1.131</v>
          </cell>
          <cell r="I56">
            <v>1.1980932203389831</v>
          </cell>
          <cell r="J56">
            <v>9522</v>
          </cell>
          <cell r="K56">
            <v>8531</v>
          </cell>
          <cell r="L56">
            <v>8140</v>
          </cell>
          <cell r="M56">
            <v>6.0819999999999999</v>
          </cell>
          <cell r="N56">
            <v>53.576507973054632</v>
          </cell>
          <cell r="O56">
            <v>14.283971264830464</v>
          </cell>
          <cell r="P56">
            <v>16.088501678203809</v>
          </cell>
          <cell r="Q56">
            <v>16.107541992299989</v>
          </cell>
          <cell r="R56">
            <v>16.148150387066185</v>
          </cell>
          <cell r="S56">
            <v>8.352022620888059</v>
          </cell>
          <cell r="T56">
            <v>8.3679148017075047</v>
          </cell>
          <cell r="U56">
            <v>8.4018089879668238</v>
          </cell>
        </row>
        <row r="57">
          <cell r="A57" t="str">
            <v>ERI01</v>
          </cell>
          <cell r="B57">
            <v>0.93</v>
          </cell>
          <cell r="C57">
            <v>26</v>
          </cell>
          <cell r="D57">
            <v>28.72</v>
          </cell>
          <cell r="E57">
            <v>2.6</v>
          </cell>
          <cell r="F57">
            <v>27.97</v>
          </cell>
          <cell r="G57">
            <v>930.7</v>
          </cell>
          <cell r="H57">
            <v>1.131</v>
          </cell>
          <cell r="I57">
            <v>1.2152143547867196</v>
          </cell>
          <cell r="J57">
            <v>11812</v>
          </cell>
          <cell r="K57">
            <v>10653</v>
          </cell>
          <cell r="L57">
            <v>9767</v>
          </cell>
          <cell r="M57">
            <v>4.1870000000000003</v>
          </cell>
          <cell r="N57">
            <v>75.057350885441366</v>
          </cell>
          <cell r="O57">
            <v>13.814866264102271</v>
          </cell>
          <cell r="P57">
            <v>16.700577563042728</v>
          </cell>
          <cell r="Q57">
            <v>16.731980562020706</v>
          </cell>
          <cell r="R57">
            <v>16.796882588513927</v>
          </cell>
          <cell r="S57">
            <v>10.297424083044975</v>
          </cell>
          <cell r="T57">
            <v>10.323265613680523</v>
          </cell>
          <cell r="U57">
            <v>10.376673497020258</v>
          </cell>
        </row>
        <row r="58">
          <cell r="A58" t="str">
            <v>ERI02</v>
          </cell>
          <cell r="B58">
            <v>0.77</v>
          </cell>
          <cell r="C58">
            <v>26</v>
          </cell>
          <cell r="D58">
            <v>28.04</v>
          </cell>
          <cell r="E58">
            <v>2.6</v>
          </cell>
          <cell r="F58">
            <v>27.31</v>
          </cell>
          <cell r="G58">
            <v>930.7</v>
          </cell>
          <cell r="H58">
            <v>1.131</v>
          </cell>
          <cell r="I58">
            <v>1.2152143547867196</v>
          </cell>
          <cell r="J58">
            <v>12203</v>
          </cell>
          <cell r="K58">
            <v>10504</v>
          </cell>
          <cell r="L58">
            <v>9728</v>
          </cell>
          <cell r="M58">
            <v>4.1870000000000003</v>
          </cell>
          <cell r="N58">
            <v>86.099095451874788</v>
          </cell>
          <cell r="O58">
            <v>13.23011240786504</v>
          </cell>
          <cell r="P58">
            <v>16.619840575261687</v>
          </cell>
          <cell r="Q58">
            <v>16.656260257123886</v>
          </cell>
          <cell r="R58">
            <v>16.73292345147264</v>
          </cell>
          <cell r="S58">
            <v>10.230985608661408</v>
          </cell>
          <cell r="T58">
            <v>10.260955368085943</v>
          </cell>
          <cell r="U58">
            <v>10.324041517493887</v>
          </cell>
        </row>
        <row r="59">
          <cell r="A59" t="str">
            <v>ERI03</v>
          </cell>
          <cell r="B59">
            <v>1.41</v>
          </cell>
          <cell r="C59">
            <v>26</v>
          </cell>
          <cell r="D59">
            <v>29.13</v>
          </cell>
          <cell r="E59">
            <v>2.6</v>
          </cell>
          <cell r="F59">
            <v>28.369999999999997</v>
          </cell>
          <cell r="G59">
            <v>930.7</v>
          </cell>
          <cell r="H59">
            <v>1.131</v>
          </cell>
          <cell r="I59">
            <v>1.2152143547867196</v>
          </cell>
          <cell r="J59">
            <v>11869</v>
          </cell>
          <cell r="K59">
            <v>10149</v>
          </cell>
          <cell r="L59">
            <v>9786</v>
          </cell>
          <cell r="M59">
            <v>4.1870000000000003</v>
          </cell>
          <cell r="N59">
            <v>72.645199668131625</v>
          </cell>
          <cell r="O59">
            <v>13.791176875470075</v>
          </cell>
          <cell r="P59">
            <v>16.544975194959523</v>
          </cell>
          <cell r="Q59">
            <v>16.574517858923393</v>
          </cell>
          <cell r="R59">
            <v>16.636660607085101</v>
          </cell>
          <cell r="S59">
            <v>10.16937888059136</v>
          </cell>
          <cell r="T59">
            <v>10.193689541379312</v>
          </cell>
          <cell r="U59">
            <v>10.244826814336077</v>
          </cell>
        </row>
        <row r="60">
          <cell r="A60" t="str">
            <v>ERI04</v>
          </cell>
          <cell r="B60">
            <v>1.54</v>
          </cell>
          <cell r="C60">
            <v>26</v>
          </cell>
          <cell r="D60">
            <v>28.44</v>
          </cell>
          <cell r="E60">
            <v>2.6</v>
          </cell>
          <cell r="F60">
            <v>27.700000000000003</v>
          </cell>
          <cell r="G60">
            <v>930.7</v>
          </cell>
          <cell r="H60">
            <v>1.131</v>
          </cell>
          <cell r="I60">
            <v>1.2152143547867196</v>
          </cell>
          <cell r="J60">
            <v>11974</v>
          </cell>
          <cell r="K60">
            <v>10360</v>
          </cell>
          <cell r="L60">
            <v>9872</v>
          </cell>
          <cell r="M60">
            <v>4.1870000000000003</v>
          </cell>
          <cell r="N60">
            <v>72.650143269497278</v>
          </cell>
          <cell r="O60">
            <v>13.874713140646811</v>
          </cell>
          <cell r="P60">
            <v>16.694982677506179</v>
          </cell>
          <cell r="Q60">
            <v>16.725974650438697</v>
          </cell>
          <cell r="R60">
            <v>16.788878534529577</v>
          </cell>
          <cell r="S60">
            <v>10.292820051242265</v>
          </cell>
          <cell r="T60">
            <v>10.318323348508661</v>
          </cell>
          <cell r="U60">
            <v>10.370086960288839</v>
          </cell>
        </row>
        <row r="61">
          <cell r="A61" t="str">
            <v>ERI05</v>
          </cell>
          <cell r="B61">
            <v>0.6</v>
          </cell>
          <cell r="C61">
            <v>26</v>
          </cell>
          <cell r="D61">
            <v>47.53</v>
          </cell>
          <cell r="E61">
            <v>1.7</v>
          </cell>
          <cell r="F61">
            <v>46.72</v>
          </cell>
          <cell r="G61">
            <v>930.7</v>
          </cell>
          <cell r="H61">
            <v>1.131</v>
          </cell>
          <cell r="I61">
            <v>1.2152143547867196</v>
          </cell>
          <cell r="J61">
            <v>11705</v>
          </cell>
          <cell r="K61">
            <v>9910</v>
          </cell>
          <cell r="L61">
            <v>9060</v>
          </cell>
          <cell r="M61">
            <v>4.1870000000000003</v>
          </cell>
          <cell r="N61">
            <v>154.90502714936153</v>
          </cell>
          <cell r="O61">
            <v>12.115125287418074</v>
          </cell>
          <cell r="P61">
            <v>15.680258248277948</v>
          </cell>
          <cell r="Q61">
            <v>15.719244113601452</v>
          </cell>
          <cell r="R61">
            <v>15.798954708330358</v>
          </cell>
          <cell r="S61">
            <v>9.4578032287111284</v>
          </cell>
          <cell r="T61">
            <v>9.4898847007328655</v>
          </cell>
          <cell r="U61">
            <v>9.5554785561830826</v>
          </cell>
        </row>
        <row r="62">
          <cell r="A62" t="str">
            <v>ERI06</v>
          </cell>
          <cell r="B62">
            <v>0.6</v>
          </cell>
          <cell r="C62">
            <v>26</v>
          </cell>
          <cell r="D62">
            <v>47.53</v>
          </cell>
          <cell r="E62">
            <v>1.7</v>
          </cell>
          <cell r="F62">
            <v>46.72</v>
          </cell>
          <cell r="G62">
            <v>930.7</v>
          </cell>
          <cell r="H62">
            <v>1.131</v>
          </cell>
          <cell r="I62">
            <v>1.2152143547867196</v>
          </cell>
          <cell r="J62">
            <v>11705</v>
          </cell>
          <cell r="K62">
            <v>9910</v>
          </cell>
          <cell r="L62">
            <v>9060</v>
          </cell>
          <cell r="M62">
            <v>4.1870000000000003</v>
          </cell>
          <cell r="N62">
            <v>154.90502714936153</v>
          </cell>
          <cell r="O62">
            <v>12.115125287418074</v>
          </cell>
          <cell r="P62">
            <v>15.680258248277948</v>
          </cell>
          <cell r="Q62">
            <v>15.719244113601452</v>
          </cell>
          <cell r="R62">
            <v>15.798954708330358</v>
          </cell>
          <cell r="S62">
            <v>9.4578032287111284</v>
          </cell>
          <cell r="T62">
            <v>9.4898847007328655</v>
          </cell>
          <cell r="U62">
            <v>9.5554785561830826</v>
          </cell>
        </row>
        <row r="63">
          <cell r="A63" t="str">
            <v>ERI07</v>
          </cell>
          <cell r="B63">
            <v>0.6</v>
          </cell>
          <cell r="C63">
            <v>26</v>
          </cell>
          <cell r="D63">
            <v>47.53</v>
          </cell>
          <cell r="E63">
            <v>1.7</v>
          </cell>
          <cell r="F63">
            <v>46.72</v>
          </cell>
          <cell r="G63">
            <v>930.7</v>
          </cell>
          <cell r="H63">
            <v>1.131</v>
          </cell>
          <cell r="I63">
            <v>1.2152143547867196</v>
          </cell>
          <cell r="J63">
            <v>11705</v>
          </cell>
          <cell r="K63">
            <v>9910</v>
          </cell>
          <cell r="L63">
            <v>9060</v>
          </cell>
          <cell r="M63">
            <v>4.1870000000000003</v>
          </cell>
          <cell r="N63">
            <v>154.90502714936153</v>
          </cell>
          <cell r="O63">
            <v>12.115125287418074</v>
          </cell>
          <cell r="P63">
            <v>15.680258248277948</v>
          </cell>
          <cell r="Q63">
            <v>15.719244113601452</v>
          </cell>
          <cell r="R63">
            <v>15.798954708330358</v>
          </cell>
          <cell r="S63">
            <v>9.4578032287111284</v>
          </cell>
          <cell r="T63">
            <v>9.4898847007328655</v>
          </cell>
          <cell r="U63">
            <v>9.5554785561830826</v>
          </cell>
        </row>
        <row r="64">
          <cell r="A64" t="str">
            <v>ERI08</v>
          </cell>
          <cell r="B64">
            <v>0.6</v>
          </cell>
          <cell r="C64">
            <v>26</v>
          </cell>
          <cell r="D64">
            <v>47.53</v>
          </cell>
          <cell r="E64">
            <v>1.7</v>
          </cell>
          <cell r="F64">
            <v>46.72</v>
          </cell>
          <cell r="G64">
            <v>930.7</v>
          </cell>
          <cell r="H64">
            <v>1.131</v>
          </cell>
          <cell r="I64">
            <v>1.2152143547867196</v>
          </cell>
          <cell r="J64">
            <v>11705</v>
          </cell>
          <cell r="K64">
            <v>9910</v>
          </cell>
          <cell r="L64">
            <v>9060</v>
          </cell>
          <cell r="M64">
            <v>4.1870000000000003</v>
          </cell>
          <cell r="N64">
            <v>154.90502714936153</v>
          </cell>
          <cell r="O64">
            <v>12.115125287418074</v>
          </cell>
          <cell r="P64">
            <v>15.680258248277948</v>
          </cell>
          <cell r="Q64">
            <v>15.719244113601452</v>
          </cell>
          <cell r="R64">
            <v>15.798954708330358</v>
          </cell>
          <cell r="S64">
            <v>9.4578032287111284</v>
          </cell>
          <cell r="T64">
            <v>9.4898847007328655</v>
          </cell>
          <cell r="U64">
            <v>9.5554785561830826</v>
          </cell>
        </row>
        <row r="65">
          <cell r="A65" t="str">
            <v>ERI09</v>
          </cell>
          <cell r="B65">
            <v>0.6</v>
          </cell>
          <cell r="C65">
            <v>26</v>
          </cell>
          <cell r="D65">
            <v>47.53</v>
          </cell>
          <cell r="E65">
            <v>1.7</v>
          </cell>
          <cell r="F65">
            <v>46.72</v>
          </cell>
          <cell r="G65">
            <v>930.7</v>
          </cell>
          <cell r="H65">
            <v>1.131</v>
          </cell>
          <cell r="I65">
            <v>1.2152143547867196</v>
          </cell>
          <cell r="J65">
            <v>11705</v>
          </cell>
          <cell r="K65">
            <v>9910</v>
          </cell>
          <cell r="L65">
            <v>9060</v>
          </cell>
          <cell r="M65">
            <v>4.1870000000000003</v>
          </cell>
          <cell r="N65">
            <v>154.90502714936153</v>
          </cell>
          <cell r="O65">
            <v>12.115125287418074</v>
          </cell>
          <cell r="P65">
            <v>15.680258248277948</v>
          </cell>
          <cell r="Q65">
            <v>15.719244113601452</v>
          </cell>
          <cell r="R65">
            <v>15.798954708330358</v>
          </cell>
          <cell r="S65">
            <v>9.4578032287111284</v>
          </cell>
          <cell r="T65">
            <v>9.4898847007328655</v>
          </cell>
          <cell r="U65">
            <v>9.5554785561830826</v>
          </cell>
        </row>
        <row r="66">
          <cell r="A66" t="str">
            <v>ERI10</v>
          </cell>
          <cell r="B66">
            <v>0.6</v>
          </cell>
          <cell r="C66">
            <v>26</v>
          </cell>
          <cell r="D66">
            <v>47.53</v>
          </cell>
          <cell r="E66">
            <v>1.7</v>
          </cell>
          <cell r="F66">
            <v>46.72</v>
          </cell>
          <cell r="G66">
            <v>930.7</v>
          </cell>
          <cell r="H66">
            <v>1.131</v>
          </cell>
          <cell r="I66">
            <v>1.2152143547867196</v>
          </cell>
          <cell r="J66">
            <v>11705</v>
          </cell>
          <cell r="K66">
            <v>9910</v>
          </cell>
          <cell r="L66">
            <v>9060</v>
          </cell>
          <cell r="M66">
            <v>4.1870000000000003</v>
          </cell>
          <cell r="N66">
            <v>154.90502714936153</v>
          </cell>
          <cell r="O66">
            <v>12.115125287418074</v>
          </cell>
          <cell r="P66">
            <v>15.680258248277948</v>
          </cell>
          <cell r="Q66">
            <v>15.719244113601452</v>
          </cell>
          <cell r="R66">
            <v>15.798954708330358</v>
          </cell>
          <cell r="S66">
            <v>9.4578032287111284</v>
          </cell>
          <cell r="T66">
            <v>9.4898847007328655</v>
          </cell>
          <cell r="U66">
            <v>9.5554785561830826</v>
          </cell>
        </row>
        <row r="67">
          <cell r="A67" t="str">
            <v>ERI05COM</v>
          </cell>
          <cell r="B67">
            <v>1</v>
          </cell>
          <cell r="C67">
            <v>26</v>
          </cell>
          <cell r="D67">
            <v>68.2</v>
          </cell>
          <cell r="E67">
            <v>1.8</v>
          </cell>
          <cell r="F67">
            <v>66.97</v>
          </cell>
          <cell r="G67">
            <v>930.7</v>
          </cell>
          <cell r="H67">
            <v>1.131</v>
          </cell>
          <cell r="I67">
            <v>1.2152143547867196</v>
          </cell>
          <cell r="J67">
            <v>7899</v>
          </cell>
          <cell r="K67">
            <v>6951</v>
          </cell>
          <cell r="L67">
            <v>6374</v>
          </cell>
          <cell r="M67">
            <v>3.008</v>
          </cell>
          <cell r="N67">
            <v>130.11170125475627</v>
          </cell>
          <cell r="O67">
            <v>9.0066407456752646</v>
          </cell>
          <cell r="P67">
            <v>11.095781742058632</v>
          </cell>
          <cell r="Q67">
            <v>11.118500853689488</v>
          </cell>
          <cell r="R67">
            <v>11.165454438304371</v>
          </cell>
          <cell r="S67">
            <v>6.6554363106401135</v>
          </cell>
          <cell r="T67">
            <v>6.6741318696099086</v>
          </cell>
          <cell r="U67">
            <v>6.7127699785410062</v>
          </cell>
        </row>
        <row r="68">
          <cell r="A68" t="str">
            <v>ERI06COM</v>
          </cell>
          <cell r="B68">
            <v>1</v>
          </cell>
          <cell r="C68">
            <v>26</v>
          </cell>
          <cell r="D68">
            <v>68.2</v>
          </cell>
          <cell r="E68">
            <v>1.8</v>
          </cell>
          <cell r="F68">
            <v>66.97</v>
          </cell>
          <cell r="G68">
            <v>930.7</v>
          </cell>
          <cell r="H68">
            <v>1.131</v>
          </cell>
          <cell r="I68">
            <v>1.2152143547867196</v>
          </cell>
          <cell r="J68">
            <v>7899</v>
          </cell>
          <cell r="K68">
            <v>6951</v>
          </cell>
          <cell r="L68">
            <v>6374</v>
          </cell>
          <cell r="M68">
            <v>3.008</v>
          </cell>
          <cell r="N68">
            <v>130.11170125475627</v>
          </cell>
          <cell r="O68">
            <v>9.0066407456752646</v>
          </cell>
          <cell r="P68">
            <v>11.095781742058632</v>
          </cell>
          <cell r="Q68">
            <v>11.118500853689488</v>
          </cell>
          <cell r="R68">
            <v>11.165454438304371</v>
          </cell>
          <cell r="S68">
            <v>6.6554363106401135</v>
          </cell>
          <cell r="T68">
            <v>6.6741318696099086</v>
          </cell>
          <cell r="U68">
            <v>6.7127699785410062</v>
          </cell>
        </row>
        <row r="69">
          <cell r="A69" t="str">
            <v>ERI07COM</v>
          </cell>
          <cell r="B69">
            <v>1</v>
          </cell>
          <cell r="C69">
            <v>26</v>
          </cell>
          <cell r="D69">
            <v>68.2</v>
          </cell>
          <cell r="E69">
            <v>1.8</v>
          </cell>
          <cell r="F69">
            <v>66.97</v>
          </cell>
          <cell r="G69">
            <v>930.7</v>
          </cell>
          <cell r="H69">
            <v>1.131</v>
          </cell>
          <cell r="I69">
            <v>1.2152143547867196</v>
          </cell>
          <cell r="J69">
            <v>7899</v>
          </cell>
          <cell r="K69">
            <v>6951</v>
          </cell>
          <cell r="L69">
            <v>6374</v>
          </cell>
          <cell r="M69">
            <v>3.008</v>
          </cell>
          <cell r="N69">
            <v>130.11170125475627</v>
          </cell>
          <cell r="O69">
            <v>9.0066407456752646</v>
          </cell>
          <cell r="P69">
            <v>11.095781742058632</v>
          </cell>
          <cell r="Q69">
            <v>11.118500853689488</v>
          </cell>
          <cell r="R69">
            <v>11.165454438304371</v>
          </cell>
          <cell r="S69">
            <v>6.6554363106401135</v>
          </cell>
          <cell r="T69">
            <v>6.6741318696099086</v>
          </cell>
          <cell r="U69">
            <v>6.7127699785410062</v>
          </cell>
        </row>
        <row r="70">
          <cell r="A70" t="str">
            <v>ERI08COM</v>
          </cell>
          <cell r="B70">
            <v>1</v>
          </cell>
          <cell r="C70">
            <v>26</v>
          </cell>
          <cell r="D70">
            <v>68.2</v>
          </cell>
          <cell r="E70">
            <v>1.8</v>
          </cell>
          <cell r="F70">
            <v>66.97</v>
          </cell>
          <cell r="G70">
            <v>930.7</v>
          </cell>
          <cell r="H70">
            <v>1.131</v>
          </cell>
          <cell r="I70">
            <v>1.2152143547867196</v>
          </cell>
          <cell r="J70">
            <v>7899</v>
          </cell>
          <cell r="K70">
            <v>6951</v>
          </cell>
          <cell r="L70">
            <v>6374</v>
          </cell>
          <cell r="M70">
            <v>3.008</v>
          </cell>
          <cell r="N70">
            <v>130.11170125475627</v>
          </cell>
          <cell r="O70">
            <v>9.0066407456752646</v>
          </cell>
          <cell r="P70">
            <v>11.095781742058632</v>
          </cell>
          <cell r="Q70">
            <v>11.118500853689488</v>
          </cell>
          <cell r="R70">
            <v>11.165454438304371</v>
          </cell>
          <cell r="S70">
            <v>6.6554363106401135</v>
          </cell>
          <cell r="T70">
            <v>6.6741318696099086</v>
          </cell>
          <cell r="U70">
            <v>6.7127699785410062</v>
          </cell>
        </row>
        <row r="71">
          <cell r="A71" t="str">
            <v>ERI09COM</v>
          </cell>
          <cell r="B71">
            <v>1</v>
          </cell>
          <cell r="C71">
            <v>26</v>
          </cell>
          <cell r="D71">
            <v>68.2</v>
          </cell>
          <cell r="E71">
            <v>1.8</v>
          </cell>
          <cell r="F71">
            <v>66.97</v>
          </cell>
          <cell r="G71">
            <v>930.7</v>
          </cell>
          <cell r="H71">
            <v>1.131</v>
          </cell>
          <cell r="I71">
            <v>1.2152143547867196</v>
          </cell>
          <cell r="J71">
            <v>7899</v>
          </cell>
          <cell r="K71">
            <v>6951</v>
          </cell>
          <cell r="L71">
            <v>6374</v>
          </cell>
          <cell r="M71">
            <v>3.008</v>
          </cell>
          <cell r="N71">
            <v>130.11170125475627</v>
          </cell>
          <cell r="O71">
            <v>9.0066407456752646</v>
          </cell>
          <cell r="P71">
            <v>11.095781742058632</v>
          </cell>
          <cell r="Q71">
            <v>11.118500853689488</v>
          </cell>
          <cell r="R71">
            <v>11.165454438304371</v>
          </cell>
          <cell r="S71">
            <v>6.6554363106401135</v>
          </cell>
          <cell r="T71">
            <v>6.6741318696099086</v>
          </cell>
          <cell r="U71">
            <v>6.7127699785410062</v>
          </cell>
        </row>
        <row r="72">
          <cell r="A72" t="str">
            <v>ERI10COM</v>
          </cell>
          <cell r="B72">
            <v>1</v>
          </cell>
          <cell r="C72">
            <v>26</v>
          </cell>
          <cell r="D72">
            <v>68.2</v>
          </cell>
          <cell r="E72">
            <v>1.8</v>
          </cell>
          <cell r="F72">
            <v>66.97</v>
          </cell>
          <cell r="G72">
            <v>930.7</v>
          </cell>
          <cell r="H72">
            <v>1.131</v>
          </cell>
          <cell r="I72">
            <v>1.2152143547867196</v>
          </cell>
          <cell r="J72">
            <v>7899</v>
          </cell>
          <cell r="K72">
            <v>6951</v>
          </cell>
          <cell r="L72">
            <v>6374</v>
          </cell>
          <cell r="M72">
            <v>3.008</v>
          </cell>
          <cell r="N72">
            <v>130.11170125475627</v>
          </cell>
          <cell r="O72">
            <v>9.0066407456752646</v>
          </cell>
          <cell r="P72">
            <v>11.095781742058632</v>
          </cell>
          <cell r="Q72">
            <v>11.118500853689488</v>
          </cell>
          <cell r="R72">
            <v>11.165454438304371</v>
          </cell>
          <cell r="S72">
            <v>6.6554363106401135</v>
          </cell>
          <cell r="T72">
            <v>6.6741318696099086</v>
          </cell>
          <cell r="U72">
            <v>6.7127699785410062</v>
          </cell>
        </row>
        <row r="73">
          <cell r="A73" t="str">
            <v>KAR01</v>
          </cell>
          <cell r="B73">
            <v>12.8</v>
          </cell>
          <cell r="C73">
            <v>9</v>
          </cell>
          <cell r="D73">
            <v>11.31</v>
          </cell>
          <cell r="E73">
            <v>1.4</v>
          </cell>
          <cell r="F73">
            <v>11.15</v>
          </cell>
          <cell r="G73">
            <v>965.4</v>
          </cell>
          <cell r="H73">
            <v>1.131</v>
          </cell>
          <cell r="I73">
            <v>1.1715351149782474</v>
          </cell>
          <cell r="J73">
            <v>15514</v>
          </cell>
          <cell r="K73">
            <v>14023</v>
          </cell>
          <cell r="L73">
            <v>13034</v>
          </cell>
          <cell r="M73">
            <v>5.63</v>
          </cell>
          <cell r="N73">
            <v>33.865456223446984</v>
          </cell>
          <cell r="O73">
            <v>18.167482945929049</v>
          </cell>
          <cell r="P73">
            <v>21.43319714298276</v>
          </cell>
          <cell r="Q73">
            <v>21.46820967336053</v>
          </cell>
          <cell r="R73">
            <v>21.540536354638906</v>
          </cell>
          <cell r="S73">
            <v>13.48930726952746</v>
          </cell>
          <cell r="T73">
            <v>13.519193296783603</v>
          </cell>
          <cell r="U73">
            <v>13.580929970617508</v>
          </cell>
        </row>
        <row r="74">
          <cell r="A74" t="str">
            <v>TAB01</v>
          </cell>
          <cell r="B74">
            <v>3</v>
          </cell>
          <cell r="C74">
            <v>15</v>
          </cell>
          <cell r="D74">
            <v>2.98</v>
          </cell>
          <cell r="E74">
            <v>1.2</v>
          </cell>
          <cell r="F74">
            <v>2.94</v>
          </cell>
          <cell r="G74">
            <v>965.4</v>
          </cell>
          <cell r="H74">
            <v>1.131</v>
          </cell>
          <cell r="I74">
            <v>1.1715351149782474</v>
          </cell>
          <cell r="J74">
            <v>18692</v>
          </cell>
          <cell r="K74">
            <v>16009</v>
          </cell>
          <cell r="L74">
            <v>14777</v>
          </cell>
          <cell r="M74">
            <v>5.6280000000000001</v>
          </cell>
          <cell r="N74">
            <v>13.767485606152992</v>
          </cell>
          <cell r="O74">
            <v>18.505916991920383</v>
          </cell>
          <cell r="P74">
            <v>23.548952012489245</v>
          </cell>
          <cell r="Q74">
            <v>23.604985734940012</v>
          </cell>
          <cell r="R74">
            <v>23.701194579147931</v>
          </cell>
          <cell r="S74">
            <v>15.296982380952358</v>
          </cell>
          <cell r="T74">
            <v>15.344811696296276</v>
          </cell>
          <cell r="U74">
            <v>15.426933728301867</v>
          </cell>
        </row>
        <row r="75">
          <cell r="A75" t="str">
            <v>TAB02</v>
          </cell>
          <cell r="B75">
            <v>3</v>
          </cell>
          <cell r="C75">
            <v>15</v>
          </cell>
          <cell r="D75">
            <v>3.79</v>
          </cell>
          <cell r="E75">
            <v>1.2</v>
          </cell>
          <cell r="F75">
            <v>3.74</v>
          </cell>
          <cell r="G75">
            <v>965.4</v>
          </cell>
          <cell r="H75">
            <v>1.131</v>
          </cell>
          <cell r="I75">
            <v>1.1715351149782474</v>
          </cell>
          <cell r="J75">
            <v>18297</v>
          </cell>
          <cell r="K75">
            <v>15671</v>
          </cell>
          <cell r="L75">
            <v>14465</v>
          </cell>
          <cell r="M75">
            <v>5.6280000000000001</v>
          </cell>
          <cell r="N75">
            <v>17.138574603583926</v>
          </cell>
          <cell r="O75">
            <v>18.234416072094525</v>
          </cell>
          <cell r="P75">
            <v>23.159293831745078</v>
          </cell>
          <cell r="Q75">
            <v>23.216559852206132</v>
          </cell>
          <cell r="R75">
            <v>23.320046518261861</v>
          </cell>
          <cell r="S75">
            <v>14.964377599616887</v>
          </cell>
          <cell r="T75">
            <v>15.01325878100778</v>
          </cell>
          <cell r="U75">
            <v>15.10159302274978</v>
          </cell>
        </row>
        <row r="76">
          <cell r="A76" t="str">
            <v>SUR01</v>
          </cell>
          <cell r="B76">
            <v>1.5</v>
          </cell>
          <cell r="C76">
            <v>22</v>
          </cell>
          <cell r="D76">
            <v>43.83</v>
          </cell>
          <cell r="E76">
            <v>1.3</v>
          </cell>
          <cell r="F76">
            <v>43.26</v>
          </cell>
          <cell r="G76">
            <v>979.8</v>
          </cell>
          <cell r="H76">
            <v>1.131</v>
          </cell>
          <cell r="I76">
            <v>1.1543172075933865</v>
          </cell>
          <cell r="J76">
            <v>11508</v>
          </cell>
          <cell r="K76">
            <v>9681</v>
          </cell>
          <cell r="L76">
            <v>8957</v>
          </cell>
          <cell r="M76">
            <v>3.3980000000000001</v>
          </cell>
          <cell r="N76">
            <v>129.12373618427057</v>
          </cell>
          <cell r="O76">
            <v>10.888685260257214</v>
          </cell>
          <cell r="P76">
            <v>14.098323246443407</v>
          </cell>
          <cell r="Q76">
            <v>14.133000239761499</v>
          </cell>
          <cell r="R76">
            <v>14.205503554227688</v>
          </cell>
          <cell r="S76">
            <v>9.2698291042133061</v>
          </cell>
          <cell r="T76">
            <v>9.2998702342337012</v>
          </cell>
          <cell r="U76">
            <v>9.362680797906533</v>
          </cell>
        </row>
        <row r="77">
          <cell r="A77" t="str">
            <v>SUR02</v>
          </cell>
          <cell r="B77">
            <v>0.66</v>
          </cell>
          <cell r="C77">
            <v>22</v>
          </cell>
          <cell r="D77">
            <v>43.31</v>
          </cell>
          <cell r="E77">
            <v>1.3</v>
          </cell>
          <cell r="F77">
            <v>42.75</v>
          </cell>
          <cell r="G77">
            <v>979.8</v>
          </cell>
          <cell r="H77">
            <v>1.131</v>
          </cell>
          <cell r="I77">
            <v>1.1543172075933865</v>
          </cell>
          <cell r="J77">
            <v>11126</v>
          </cell>
          <cell r="K77">
            <v>9741</v>
          </cell>
          <cell r="L77">
            <v>9003</v>
          </cell>
          <cell r="M77">
            <v>3.3980000000000001</v>
          </cell>
          <cell r="N77">
            <v>107.8999700882252</v>
          </cell>
          <cell r="O77">
            <v>11.442944519289671</v>
          </cell>
          <cell r="P77">
            <v>14.156726463158515</v>
          </cell>
          <cell r="Q77">
            <v>14.186396593742385</v>
          </cell>
          <cell r="R77">
            <v>14.246997796010701</v>
          </cell>
          <cell r="S77">
            <v>9.3204245699405064</v>
          </cell>
          <cell r="T77">
            <v>9.3461281896983106</v>
          </cell>
          <cell r="U77">
            <v>9.3986277988782359</v>
          </cell>
        </row>
        <row r="78">
          <cell r="A78" t="str">
            <v>SUR03</v>
          </cell>
          <cell r="B78">
            <v>0.6</v>
          </cell>
          <cell r="C78">
            <v>22</v>
          </cell>
          <cell r="D78">
            <v>44.16</v>
          </cell>
          <cell r="E78">
            <v>1.3</v>
          </cell>
          <cell r="F78">
            <v>43.589999999999996</v>
          </cell>
          <cell r="G78">
            <v>979.8</v>
          </cell>
          <cell r="H78">
            <v>1.131</v>
          </cell>
          <cell r="I78">
            <v>1.1543172075933865</v>
          </cell>
          <cell r="J78">
            <v>11572</v>
          </cell>
          <cell r="K78">
            <v>9718</v>
          </cell>
          <cell r="L78">
            <v>8917</v>
          </cell>
          <cell r="M78">
            <v>3.3980000000000001</v>
          </cell>
          <cell r="N78">
            <v>136.01269642817036</v>
          </cell>
          <cell r="O78">
            <v>10.720302700551118</v>
          </cell>
          <cell r="P78">
            <v>14.075327279440371</v>
          </cell>
          <cell r="Q78">
            <v>14.112140516714968</v>
          </cell>
          <cell r="R78">
            <v>14.187360983196298</v>
          </cell>
          <cell r="S78">
            <v>9.2499073991120024</v>
          </cell>
          <cell r="T78">
            <v>9.2817991850374231</v>
          </cell>
          <cell r="U78">
            <v>9.3469636528167381</v>
          </cell>
        </row>
        <row r="79">
          <cell r="A79" t="str">
            <v>SUR04</v>
          </cell>
          <cell r="B79">
            <v>0.71</v>
          </cell>
          <cell r="C79">
            <v>22</v>
          </cell>
          <cell r="D79">
            <v>44.06</v>
          </cell>
          <cell r="E79">
            <v>1.3</v>
          </cell>
          <cell r="F79">
            <v>43.49</v>
          </cell>
          <cell r="G79">
            <v>979.8</v>
          </cell>
          <cell r="H79">
            <v>1.131</v>
          </cell>
          <cell r="I79">
            <v>1.1543172075933865</v>
          </cell>
          <cell r="J79">
            <v>11478</v>
          </cell>
          <cell r="K79">
            <v>9743</v>
          </cell>
          <cell r="L79">
            <v>8934</v>
          </cell>
          <cell r="M79">
            <v>3.3980000000000001</v>
          </cell>
          <cell r="N79">
            <v>130.5655381615291</v>
          </cell>
          <cell r="O79">
            <v>10.869976086956493</v>
          </cell>
          <cell r="P79">
            <v>14.097801505041264</v>
          </cell>
          <cell r="Q79">
            <v>14.133298710338876</v>
          </cell>
          <cell r="R79">
            <v>14.205835518778901</v>
          </cell>
          <cell r="S79">
            <v>9.2693771128553752</v>
          </cell>
          <cell r="T79">
            <v>9.3001288031742089</v>
          </cell>
          <cell r="U79">
            <v>9.362968383111907</v>
          </cell>
        </row>
        <row r="80">
          <cell r="A80" t="str">
            <v>SUR05</v>
          </cell>
          <cell r="B80">
            <v>0.6</v>
          </cell>
          <cell r="C80">
            <v>22</v>
          </cell>
          <cell r="D80">
            <v>46.56</v>
          </cell>
          <cell r="E80">
            <v>1.7</v>
          </cell>
          <cell r="F80">
            <v>45.77</v>
          </cell>
          <cell r="G80">
            <v>979.8</v>
          </cell>
          <cell r="H80">
            <v>1.131</v>
          </cell>
          <cell r="I80">
            <v>1.1543172075933865</v>
          </cell>
          <cell r="J80">
            <v>11488</v>
          </cell>
          <cell r="K80">
            <v>9647</v>
          </cell>
          <cell r="L80">
            <v>8852</v>
          </cell>
          <cell r="M80">
            <v>3.3980000000000001</v>
          </cell>
          <cell r="N80">
            <v>142.93698829308045</v>
          </cell>
          <cell r="O80">
            <v>10.695214770361282</v>
          </cell>
          <cell r="P80">
            <v>14.052907706538882</v>
          </cell>
          <cell r="Q80">
            <v>14.089586375516362</v>
          </cell>
          <cell r="R80">
            <v>14.16540142472109</v>
          </cell>
          <cell r="S80">
            <v>9.2304850317124636</v>
          </cell>
          <cell r="T80">
            <v>9.2622602393730595</v>
          </cell>
          <cell r="U80">
            <v>9.3279398018936543</v>
          </cell>
        </row>
        <row r="81">
          <cell r="A81" t="str">
            <v>SUR06</v>
          </cell>
          <cell r="B81">
            <v>0.6</v>
          </cell>
          <cell r="C81">
            <v>22</v>
          </cell>
          <cell r="D81">
            <v>46.56</v>
          </cell>
          <cell r="E81">
            <v>1.7</v>
          </cell>
          <cell r="F81">
            <v>45.77</v>
          </cell>
          <cell r="G81">
            <v>979.8</v>
          </cell>
          <cell r="H81">
            <v>1.131</v>
          </cell>
          <cell r="I81">
            <v>1.1543172075933865</v>
          </cell>
          <cell r="J81">
            <v>11488</v>
          </cell>
          <cell r="K81">
            <v>9647</v>
          </cell>
          <cell r="L81">
            <v>8852</v>
          </cell>
          <cell r="M81">
            <v>3.3980000000000001</v>
          </cell>
          <cell r="N81">
            <v>142.93698829308045</v>
          </cell>
          <cell r="O81">
            <v>10.695214770361282</v>
          </cell>
          <cell r="P81">
            <v>14.052907706538882</v>
          </cell>
          <cell r="Q81">
            <v>14.089586375516362</v>
          </cell>
          <cell r="R81">
            <v>14.16540142472109</v>
          </cell>
          <cell r="S81">
            <v>9.2304850317124636</v>
          </cell>
          <cell r="T81">
            <v>9.2622602393730595</v>
          </cell>
          <cell r="U81">
            <v>9.3279398018936543</v>
          </cell>
        </row>
        <row r="82">
          <cell r="A82" t="str">
            <v>SUR07</v>
          </cell>
          <cell r="B82">
            <v>0.6</v>
          </cell>
          <cell r="C82">
            <v>22</v>
          </cell>
          <cell r="D82">
            <v>46.56</v>
          </cell>
          <cell r="E82">
            <v>1.7</v>
          </cell>
          <cell r="F82">
            <v>45.77</v>
          </cell>
          <cell r="G82">
            <v>979.8</v>
          </cell>
          <cell r="H82">
            <v>1.131</v>
          </cell>
          <cell r="I82">
            <v>1.1543172075933865</v>
          </cell>
          <cell r="J82">
            <v>11488</v>
          </cell>
          <cell r="K82">
            <v>9647</v>
          </cell>
          <cell r="L82">
            <v>8852</v>
          </cell>
          <cell r="M82">
            <v>3.3980000000000001</v>
          </cell>
          <cell r="N82">
            <v>142.93698829308045</v>
          </cell>
          <cell r="O82">
            <v>10.695214770361282</v>
          </cell>
          <cell r="P82">
            <v>14.052907706538882</v>
          </cell>
          <cell r="Q82">
            <v>14.089586375516362</v>
          </cell>
          <cell r="R82">
            <v>14.16540142472109</v>
          </cell>
          <cell r="S82">
            <v>9.2304850317124636</v>
          </cell>
          <cell r="T82">
            <v>9.2622602393730595</v>
          </cell>
          <cell r="U82">
            <v>9.3279398018936543</v>
          </cell>
        </row>
        <row r="83">
          <cell r="A83" t="str">
            <v>SUR08</v>
          </cell>
          <cell r="B83">
            <v>0.6</v>
          </cell>
          <cell r="C83">
            <v>22</v>
          </cell>
          <cell r="D83">
            <v>46.56</v>
          </cell>
          <cell r="E83">
            <v>1.7</v>
          </cell>
          <cell r="F83">
            <v>45.77</v>
          </cell>
          <cell r="G83">
            <v>979.8</v>
          </cell>
          <cell r="H83">
            <v>1.131</v>
          </cell>
          <cell r="I83">
            <v>1.1543172075933865</v>
          </cell>
          <cell r="J83">
            <v>11488</v>
          </cell>
          <cell r="K83">
            <v>9647</v>
          </cell>
          <cell r="L83">
            <v>8852</v>
          </cell>
          <cell r="M83">
            <v>3.3980000000000001</v>
          </cell>
          <cell r="N83">
            <v>142.93698829308045</v>
          </cell>
          <cell r="O83">
            <v>10.695214770361282</v>
          </cell>
          <cell r="P83">
            <v>14.052907706538882</v>
          </cell>
          <cell r="Q83">
            <v>14.089586375516362</v>
          </cell>
          <cell r="R83">
            <v>14.16540142472109</v>
          </cell>
          <cell r="S83">
            <v>9.2304850317124636</v>
          </cell>
          <cell r="T83">
            <v>9.2622602393730595</v>
          </cell>
          <cell r="U83">
            <v>9.3279398018936543</v>
          </cell>
        </row>
        <row r="84">
          <cell r="A84" t="str">
            <v>SUR01COM</v>
          </cell>
          <cell r="B84">
            <v>1</v>
          </cell>
          <cell r="C84">
            <v>22</v>
          </cell>
          <cell r="D84">
            <v>66.349999999999994</v>
          </cell>
          <cell r="E84">
            <v>1.8</v>
          </cell>
          <cell r="F84">
            <v>65.16</v>
          </cell>
          <cell r="G84">
            <v>979.8</v>
          </cell>
          <cell r="H84">
            <v>1.131</v>
          </cell>
          <cell r="I84">
            <v>1.1543172075933865</v>
          </cell>
          <cell r="J84">
            <v>8238</v>
          </cell>
          <cell r="K84">
            <v>6918</v>
          </cell>
          <cell r="L84">
            <v>6348</v>
          </cell>
          <cell r="M84">
            <v>3.008</v>
          </cell>
          <cell r="N84">
            <v>146.18915205909465</v>
          </cell>
          <cell r="O84">
            <v>8.2465731414574162</v>
          </cell>
          <cell r="P84">
            <v>10.658935386656998</v>
          </cell>
          <cell r="Q84">
            <v>10.685091107413957</v>
          </cell>
          <cell r="R84">
            <v>10.73956686688536</v>
          </cell>
          <cell r="S84">
            <v>6.6281047673267244</v>
          </cell>
          <cell r="T84">
            <v>6.6507638081734699</v>
          </cell>
          <cell r="U84">
            <v>6.6979568666439215</v>
          </cell>
        </row>
        <row r="85">
          <cell r="A85" t="str">
            <v>SUR02COM</v>
          </cell>
          <cell r="B85">
            <v>1</v>
          </cell>
          <cell r="C85">
            <v>22</v>
          </cell>
          <cell r="D85">
            <v>66.349999999999994</v>
          </cell>
          <cell r="E85">
            <v>1.8</v>
          </cell>
          <cell r="F85">
            <v>65.16</v>
          </cell>
          <cell r="G85">
            <v>979.8</v>
          </cell>
          <cell r="H85">
            <v>1.131</v>
          </cell>
          <cell r="I85">
            <v>1.1543172075933865</v>
          </cell>
          <cell r="J85">
            <v>8238</v>
          </cell>
          <cell r="K85">
            <v>6918</v>
          </cell>
          <cell r="L85">
            <v>6348</v>
          </cell>
          <cell r="M85">
            <v>3.008</v>
          </cell>
          <cell r="N85">
            <v>146.18915205909465</v>
          </cell>
          <cell r="O85">
            <v>8.2465731414574162</v>
          </cell>
          <cell r="P85">
            <v>10.658935386656998</v>
          </cell>
          <cell r="Q85">
            <v>10.685091107413957</v>
          </cell>
          <cell r="R85">
            <v>10.73956686688536</v>
          </cell>
          <cell r="S85">
            <v>6.6281047673267244</v>
          </cell>
          <cell r="T85">
            <v>6.6507638081734699</v>
          </cell>
          <cell r="U85">
            <v>6.6979568666439215</v>
          </cell>
        </row>
        <row r="86">
          <cell r="A86" t="str">
            <v>SUR03COM</v>
          </cell>
          <cell r="B86">
            <v>1</v>
          </cell>
          <cell r="C86">
            <v>22</v>
          </cell>
          <cell r="D86">
            <v>66.349999999999994</v>
          </cell>
          <cell r="E86">
            <v>1.8</v>
          </cell>
          <cell r="F86">
            <v>65.16</v>
          </cell>
          <cell r="G86">
            <v>979.8</v>
          </cell>
          <cell r="H86">
            <v>1.131</v>
          </cell>
          <cell r="I86">
            <v>1.1543172075933865</v>
          </cell>
          <cell r="J86">
            <v>8238</v>
          </cell>
          <cell r="K86">
            <v>6918</v>
          </cell>
          <cell r="L86">
            <v>6348</v>
          </cell>
          <cell r="M86">
            <v>3.008</v>
          </cell>
          <cell r="N86">
            <v>146.18915205909465</v>
          </cell>
          <cell r="O86">
            <v>8.2465731414574162</v>
          </cell>
          <cell r="P86">
            <v>10.658935386656998</v>
          </cell>
          <cell r="Q86">
            <v>10.685091107413957</v>
          </cell>
          <cell r="R86">
            <v>10.73956686688536</v>
          </cell>
          <cell r="S86">
            <v>6.6281047673267244</v>
          </cell>
          <cell r="T86">
            <v>6.6507638081734699</v>
          </cell>
          <cell r="U86">
            <v>6.6979568666439215</v>
          </cell>
        </row>
        <row r="87">
          <cell r="A87" t="str">
            <v>SUR04COM</v>
          </cell>
          <cell r="B87">
            <v>1</v>
          </cell>
          <cell r="C87">
            <v>22</v>
          </cell>
          <cell r="D87">
            <v>66.349999999999994</v>
          </cell>
          <cell r="E87">
            <v>1.8</v>
          </cell>
          <cell r="F87">
            <v>65.16</v>
          </cell>
          <cell r="G87">
            <v>979.8</v>
          </cell>
          <cell r="H87">
            <v>1.131</v>
          </cell>
          <cell r="I87">
            <v>1.1543172075933865</v>
          </cell>
          <cell r="J87">
            <v>8238</v>
          </cell>
          <cell r="K87">
            <v>6918</v>
          </cell>
          <cell r="L87">
            <v>6348</v>
          </cell>
          <cell r="M87">
            <v>3.008</v>
          </cell>
          <cell r="N87">
            <v>146.18915205909465</v>
          </cell>
          <cell r="O87">
            <v>8.2465731414574162</v>
          </cell>
          <cell r="P87">
            <v>10.658935386656998</v>
          </cell>
          <cell r="Q87">
            <v>10.685091107413957</v>
          </cell>
          <cell r="R87">
            <v>10.73956686688536</v>
          </cell>
          <cell r="S87">
            <v>6.6281047673267244</v>
          </cell>
          <cell r="T87">
            <v>6.6507638081734699</v>
          </cell>
          <cell r="U87">
            <v>6.6979568666439215</v>
          </cell>
        </row>
        <row r="88">
          <cell r="A88" t="str">
            <v>SUR05COM</v>
          </cell>
          <cell r="B88">
            <v>1</v>
          </cell>
          <cell r="C88">
            <v>22</v>
          </cell>
          <cell r="D88">
            <v>66.349999999999994</v>
          </cell>
          <cell r="E88">
            <v>1.8</v>
          </cell>
          <cell r="F88">
            <v>65.16</v>
          </cell>
          <cell r="G88">
            <v>979.8</v>
          </cell>
          <cell r="H88">
            <v>1.131</v>
          </cell>
          <cell r="I88">
            <v>1.1543172075933865</v>
          </cell>
          <cell r="J88">
            <v>8238</v>
          </cell>
          <cell r="K88">
            <v>6918</v>
          </cell>
          <cell r="L88">
            <v>6348</v>
          </cell>
          <cell r="M88">
            <v>3.008</v>
          </cell>
          <cell r="N88">
            <v>146.18915205909465</v>
          </cell>
          <cell r="O88">
            <v>8.2465731414574162</v>
          </cell>
          <cell r="P88">
            <v>10.658935386656998</v>
          </cell>
          <cell r="Q88">
            <v>10.685091107413957</v>
          </cell>
          <cell r="R88">
            <v>10.73956686688536</v>
          </cell>
          <cell r="S88">
            <v>6.6281047673267244</v>
          </cell>
          <cell r="T88">
            <v>6.6507638081734699</v>
          </cell>
          <cell r="U88">
            <v>6.6979568666439215</v>
          </cell>
        </row>
        <row r="89">
          <cell r="A89" t="str">
            <v>SUR06COM</v>
          </cell>
          <cell r="B89">
            <v>1</v>
          </cell>
          <cell r="C89">
            <v>22</v>
          </cell>
          <cell r="D89">
            <v>66.349999999999994</v>
          </cell>
          <cell r="E89">
            <v>1.8</v>
          </cell>
          <cell r="F89">
            <v>65.16</v>
          </cell>
          <cell r="G89">
            <v>979.8</v>
          </cell>
          <cell r="H89">
            <v>1.131</v>
          </cell>
          <cell r="I89">
            <v>1.1543172075933865</v>
          </cell>
          <cell r="J89">
            <v>8238</v>
          </cell>
          <cell r="K89">
            <v>6918</v>
          </cell>
          <cell r="L89">
            <v>6348</v>
          </cell>
          <cell r="M89">
            <v>3.008</v>
          </cell>
          <cell r="N89">
            <v>146.18915205909465</v>
          </cell>
          <cell r="O89">
            <v>8.2465731414574162</v>
          </cell>
          <cell r="P89">
            <v>10.658935386656998</v>
          </cell>
          <cell r="Q89">
            <v>10.685091107413957</v>
          </cell>
          <cell r="R89">
            <v>10.73956686688536</v>
          </cell>
          <cell r="S89">
            <v>6.6281047673267244</v>
          </cell>
          <cell r="T89">
            <v>6.6507638081734699</v>
          </cell>
          <cell r="U89">
            <v>6.6979568666439215</v>
          </cell>
        </row>
        <row r="90">
          <cell r="A90" t="str">
            <v>SUR07COM</v>
          </cell>
          <cell r="B90">
            <v>1</v>
          </cell>
          <cell r="C90">
            <v>22</v>
          </cell>
          <cell r="D90">
            <v>66.349999999999994</v>
          </cell>
          <cell r="E90">
            <v>1.8</v>
          </cell>
          <cell r="F90">
            <v>65.16</v>
          </cell>
          <cell r="G90">
            <v>979.8</v>
          </cell>
          <cell r="H90">
            <v>1.131</v>
          </cell>
          <cell r="I90">
            <v>1.1543172075933865</v>
          </cell>
          <cell r="J90">
            <v>8238</v>
          </cell>
          <cell r="K90">
            <v>6918</v>
          </cell>
          <cell r="L90">
            <v>6348</v>
          </cell>
          <cell r="M90">
            <v>3.008</v>
          </cell>
          <cell r="N90">
            <v>146.18915205909465</v>
          </cell>
          <cell r="O90">
            <v>8.2465731414574162</v>
          </cell>
          <cell r="P90">
            <v>10.658935386656998</v>
          </cell>
          <cell r="Q90">
            <v>10.685091107413957</v>
          </cell>
          <cell r="R90">
            <v>10.73956686688536</v>
          </cell>
          <cell r="S90">
            <v>6.6281047673267244</v>
          </cell>
          <cell r="T90">
            <v>6.6507638081734699</v>
          </cell>
          <cell r="U90">
            <v>6.6979568666439215</v>
          </cell>
        </row>
        <row r="91">
          <cell r="A91" t="str">
            <v>SUR08COM</v>
          </cell>
          <cell r="B91">
            <v>1</v>
          </cell>
          <cell r="C91">
            <v>22</v>
          </cell>
          <cell r="D91">
            <v>66.349999999999994</v>
          </cell>
          <cell r="E91">
            <v>1.8</v>
          </cell>
          <cell r="F91">
            <v>65.16</v>
          </cell>
          <cell r="G91">
            <v>979.8</v>
          </cell>
          <cell r="H91">
            <v>1.131</v>
          </cell>
          <cell r="I91">
            <v>1.1543172075933865</v>
          </cell>
          <cell r="J91">
            <v>8238</v>
          </cell>
          <cell r="K91">
            <v>6918</v>
          </cell>
          <cell r="L91">
            <v>6348</v>
          </cell>
          <cell r="M91">
            <v>3.008</v>
          </cell>
          <cell r="N91">
            <v>146.18915205909465</v>
          </cell>
          <cell r="O91">
            <v>8.2465731414574162</v>
          </cell>
          <cell r="P91">
            <v>10.658935386656998</v>
          </cell>
          <cell r="Q91">
            <v>10.685091107413957</v>
          </cell>
          <cell r="R91">
            <v>10.73956686688536</v>
          </cell>
          <cell r="S91">
            <v>6.6281047673267244</v>
          </cell>
          <cell r="T91">
            <v>6.6507638081734699</v>
          </cell>
          <cell r="U91">
            <v>6.6979568666439215</v>
          </cell>
        </row>
        <row r="92">
          <cell r="A92" t="str">
            <v>WAR01</v>
          </cell>
          <cell r="B92">
            <v>0.64</v>
          </cell>
          <cell r="C92">
            <v>26</v>
          </cell>
          <cell r="D92">
            <v>44.58</v>
          </cell>
          <cell r="E92">
            <v>1.3</v>
          </cell>
          <cell r="F92">
            <v>44</v>
          </cell>
          <cell r="G92">
            <v>911.2</v>
          </cell>
          <cell r="H92">
            <v>1.131</v>
          </cell>
          <cell r="I92">
            <v>1.2412203687445127</v>
          </cell>
          <cell r="J92">
            <v>11555</v>
          </cell>
          <cell r="K92">
            <v>9691</v>
          </cell>
          <cell r="L92">
            <v>8883</v>
          </cell>
          <cell r="M92">
            <v>3.306</v>
          </cell>
          <cell r="N92">
            <v>148.61503061602261</v>
          </cell>
          <cell r="O92">
            <v>11.11543956650571</v>
          </cell>
          <cell r="P92">
            <v>14.747282934443701</v>
          </cell>
          <cell r="Q92">
            <v>14.786759492790855</v>
          </cell>
          <cell r="R92">
            <v>14.868344380041634</v>
          </cell>
          <cell r="S92">
            <v>9.217769239491691</v>
          </cell>
          <cell r="T92">
            <v>9.2495738725296448</v>
          </cell>
          <cell r="U92">
            <v>9.3153034474747454</v>
          </cell>
        </row>
        <row r="93">
          <cell r="A93" t="str">
            <v>WAR02</v>
          </cell>
          <cell r="B93">
            <v>0.93</v>
          </cell>
          <cell r="C93">
            <v>26</v>
          </cell>
          <cell r="D93">
            <v>44</v>
          </cell>
          <cell r="E93">
            <v>1.3</v>
          </cell>
          <cell r="F93">
            <v>43.43</v>
          </cell>
          <cell r="G93">
            <v>911.2</v>
          </cell>
          <cell r="H93">
            <v>1.131</v>
          </cell>
          <cell r="I93">
            <v>1.2412203687445127</v>
          </cell>
          <cell r="J93">
            <v>11640</v>
          </cell>
          <cell r="K93">
            <v>9739</v>
          </cell>
          <cell r="L93">
            <v>8966</v>
          </cell>
          <cell r="M93">
            <v>3.306</v>
          </cell>
          <cell r="N93">
            <v>146.29884631584653</v>
          </cell>
          <cell r="O93">
            <v>11.217285421422256</v>
          </cell>
          <cell r="P93">
            <v>14.839440566652426</v>
          </cell>
          <cell r="Q93">
            <v>14.878417711608606</v>
          </cell>
          <cell r="R93">
            <v>14.95990108568029</v>
          </cell>
          <cell r="S93">
            <v>9.2920168384913282</v>
          </cell>
          <cell r="T93">
            <v>9.3234191147813981</v>
          </cell>
          <cell r="U93">
            <v>9.3890669047496722</v>
          </cell>
        </row>
        <row r="94">
          <cell r="A94" t="str">
            <v>WAR03</v>
          </cell>
          <cell r="B94">
            <v>0.61</v>
          </cell>
          <cell r="C94">
            <v>26</v>
          </cell>
          <cell r="D94">
            <v>44.33</v>
          </cell>
          <cell r="E94">
            <v>1.3</v>
          </cell>
          <cell r="F94">
            <v>43.75</v>
          </cell>
          <cell r="G94">
            <v>911.2</v>
          </cell>
          <cell r="H94">
            <v>1.131</v>
          </cell>
          <cell r="I94">
            <v>1.2412203687445127</v>
          </cell>
          <cell r="J94">
            <v>11536</v>
          </cell>
          <cell r="K94">
            <v>9756</v>
          </cell>
          <cell r="L94">
            <v>8964</v>
          </cell>
          <cell r="M94">
            <v>3.306</v>
          </cell>
          <cell r="N94">
            <v>142.44928675055991</v>
          </cell>
          <cell r="O94">
            <v>11.343021044776089</v>
          </cell>
          <cell r="P94">
            <v>14.843863678114989</v>
          </cell>
          <cell r="Q94">
            <v>14.882133759075714</v>
          </cell>
          <cell r="R94">
            <v>14.960321368558715</v>
          </cell>
          <cell r="S94">
            <v>9.2955803567624908</v>
          </cell>
          <cell r="T94">
            <v>9.3264129807867278</v>
          </cell>
          <cell r="U94">
            <v>9.389405509310965</v>
          </cell>
        </row>
        <row r="95">
          <cell r="A95" t="str">
            <v>WAR04</v>
          </cell>
          <cell r="B95">
            <v>0.68</v>
          </cell>
          <cell r="C95">
            <v>26</v>
          </cell>
          <cell r="D95">
            <v>44.55</v>
          </cell>
          <cell r="E95">
            <v>1.3</v>
          </cell>
          <cell r="F95">
            <v>43.97</v>
          </cell>
          <cell r="G95">
            <v>911.2</v>
          </cell>
          <cell r="H95">
            <v>1.131</v>
          </cell>
          <cell r="I95">
            <v>1.2412203687445127</v>
          </cell>
          <cell r="J95">
            <v>11649</v>
          </cell>
          <cell r="K95">
            <v>9800</v>
          </cell>
          <cell r="L95">
            <v>8976</v>
          </cell>
          <cell r="M95">
            <v>3.306</v>
          </cell>
          <cell r="N95">
            <v>148.79042866720945</v>
          </cell>
          <cell r="O95">
            <v>11.23111633999123</v>
          </cell>
          <cell r="P95">
            <v>14.869913812899261</v>
          </cell>
          <cell r="Q95">
            <v>14.90949529344511</v>
          </cell>
          <cell r="R95">
            <v>14.991299020486792</v>
          </cell>
          <cell r="S95">
            <v>9.3165678747248517</v>
          </cell>
          <cell r="T95">
            <v>9.3484570392459645</v>
          </cell>
          <cell r="U95">
            <v>9.4143629243745046</v>
          </cell>
        </row>
        <row r="96">
          <cell r="A96" t="str">
            <v>WAR05</v>
          </cell>
          <cell r="B96">
            <v>0.62</v>
          </cell>
          <cell r="C96">
            <v>26</v>
          </cell>
          <cell r="D96">
            <v>44</v>
          </cell>
          <cell r="E96">
            <v>1.3</v>
          </cell>
          <cell r="F96">
            <v>43.43</v>
          </cell>
          <cell r="G96">
            <v>911.2</v>
          </cell>
          <cell r="H96">
            <v>1.131</v>
          </cell>
          <cell r="I96">
            <v>1.2412203687445127</v>
          </cell>
          <cell r="J96">
            <v>11592</v>
          </cell>
          <cell r="K96">
            <v>9787</v>
          </cell>
          <cell r="L96">
            <v>8948</v>
          </cell>
          <cell r="M96">
            <v>3.306</v>
          </cell>
          <cell r="N96">
            <v>145.69028589881432</v>
          </cell>
          <cell r="O96">
            <v>11.232373696224776</v>
          </cell>
          <cell r="P96">
            <v>14.839461735314014</v>
          </cell>
          <cell r="Q96">
            <v>14.878276746745655</v>
          </cell>
          <cell r="R96">
            <v>14.959421173810203</v>
          </cell>
          <cell r="S96">
            <v>9.2920338932078952</v>
          </cell>
          <cell r="T96">
            <v>9.323305545211884</v>
          </cell>
          <cell r="U96">
            <v>9.3886802595719328</v>
          </cell>
        </row>
        <row r="97">
          <cell r="A97" t="str">
            <v>WAR06</v>
          </cell>
          <cell r="B97">
            <v>0.6</v>
          </cell>
          <cell r="C97">
            <v>26</v>
          </cell>
          <cell r="D97">
            <v>47.1</v>
          </cell>
          <cell r="E97">
            <v>1.7</v>
          </cell>
          <cell r="F97">
            <v>46.300000000000004</v>
          </cell>
          <cell r="G97">
            <v>911.2</v>
          </cell>
          <cell r="H97">
            <v>1.131</v>
          </cell>
          <cell r="I97">
            <v>1.2412203687445127</v>
          </cell>
          <cell r="J97">
            <v>11555</v>
          </cell>
          <cell r="K97">
            <v>9691</v>
          </cell>
          <cell r="L97">
            <v>8882</v>
          </cell>
          <cell r="M97">
            <v>3.306</v>
          </cell>
          <cell r="N97">
            <v>157.70524828166154</v>
          </cell>
          <cell r="O97">
            <v>11.14375180311678</v>
          </cell>
          <cell r="P97">
            <v>14.80620531639271</v>
          </cell>
          <cell r="Q97">
            <v>14.845752936489117</v>
          </cell>
          <cell r="R97">
            <v>14.928374992021546</v>
          </cell>
          <cell r="S97">
            <v>9.2652405696702349</v>
          </cell>
          <cell r="T97">
            <v>9.2971024542253602</v>
          </cell>
          <cell r="U97">
            <v>9.3636676328293831</v>
          </cell>
        </row>
        <row r="98">
          <cell r="A98" t="str">
            <v>WAR07</v>
          </cell>
          <cell r="B98">
            <v>0.6</v>
          </cell>
          <cell r="C98">
            <v>26</v>
          </cell>
          <cell r="D98">
            <v>47.1</v>
          </cell>
          <cell r="E98">
            <v>1.7</v>
          </cell>
          <cell r="F98">
            <v>46.300000000000004</v>
          </cell>
          <cell r="G98">
            <v>911.2</v>
          </cell>
          <cell r="H98">
            <v>1.131</v>
          </cell>
          <cell r="I98">
            <v>1.2412203687445127</v>
          </cell>
          <cell r="J98">
            <v>11555</v>
          </cell>
          <cell r="K98">
            <v>9691</v>
          </cell>
          <cell r="L98">
            <v>8882</v>
          </cell>
          <cell r="M98">
            <v>3.306</v>
          </cell>
          <cell r="N98">
            <v>157.70524828166154</v>
          </cell>
          <cell r="O98">
            <v>11.14375180311678</v>
          </cell>
          <cell r="P98">
            <v>14.80620531639271</v>
          </cell>
          <cell r="Q98">
            <v>14.845752936489117</v>
          </cell>
          <cell r="R98">
            <v>14.928374992021546</v>
          </cell>
          <cell r="S98">
            <v>9.2652405696702349</v>
          </cell>
          <cell r="T98">
            <v>9.2971024542253602</v>
          </cell>
          <cell r="U98">
            <v>9.3636676328293831</v>
          </cell>
        </row>
        <row r="99">
          <cell r="A99" t="str">
            <v>WAR08</v>
          </cell>
          <cell r="B99">
            <v>0.6</v>
          </cell>
          <cell r="C99">
            <v>26</v>
          </cell>
          <cell r="D99">
            <v>47.1</v>
          </cell>
          <cell r="E99">
            <v>1.7</v>
          </cell>
          <cell r="F99">
            <v>46.300000000000004</v>
          </cell>
          <cell r="G99">
            <v>911.2</v>
          </cell>
          <cell r="H99">
            <v>1.131</v>
          </cell>
          <cell r="I99">
            <v>1.2412203687445127</v>
          </cell>
          <cell r="J99">
            <v>11555</v>
          </cell>
          <cell r="K99">
            <v>9691</v>
          </cell>
          <cell r="L99">
            <v>8882</v>
          </cell>
          <cell r="M99">
            <v>3.306</v>
          </cell>
          <cell r="N99">
            <v>157.70524828166154</v>
          </cell>
          <cell r="O99">
            <v>11.14375180311678</v>
          </cell>
          <cell r="P99">
            <v>14.80620531639271</v>
          </cell>
          <cell r="Q99">
            <v>14.845752936489117</v>
          </cell>
          <cell r="R99">
            <v>14.928374992021546</v>
          </cell>
          <cell r="S99">
            <v>9.2652405696702349</v>
          </cell>
          <cell r="T99">
            <v>9.2971024542253602</v>
          </cell>
          <cell r="U99">
            <v>9.3636676328293831</v>
          </cell>
        </row>
        <row r="100">
          <cell r="A100" t="str">
            <v>WAR09</v>
          </cell>
          <cell r="B100">
            <v>0.6</v>
          </cell>
          <cell r="C100">
            <v>26</v>
          </cell>
          <cell r="D100">
            <v>47.1</v>
          </cell>
          <cell r="E100">
            <v>1.7</v>
          </cell>
          <cell r="F100">
            <v>46.300000000000004</v>
          </cell>
          <cell r="G100">
            <v>911.2</v>
          </cell>
          <cell r="H100">
            <v>1.131</v>
          </cell>
          <cell r="I100">
            <v>1.2412203687445127</v>
          </cell>
          <cell r="J100">
            <v>11555</v>
          </cell>
          <cell r="K100">
            <v>9691</v>
          </cell>
          <cell r="L100">
            <v>8882</v>
          </cell>
          <cell r="M100">
            <v>3.306</v>
          </cell>
          <cell r="N100">
            <v>157.70524828166154</v>
          </cell>
          <cell r="O100">
            <v>11.14375180311678</v>
          </cell>
          <cell r="P100">
            <v>14.80620531639271</v>
          </cell>
          <cell r="Q100">
            <v>14.845752936489117</v>
          </cell>
          <cell r="R100">
            <v>14.928374992021546</v>
          </cell>
          <cell r="S100">
            <v>9.2652405696702349</v>
          </cell>
          <cell r="T100">
            <v>9.2971024542253602</v>
          </cell>
          <cell r="U100">
            <v>9.3636676328293831</v>
          </cell>
        </row>
        <row r="101">
          <cell r="A101" t="str">
            <v>WAR01COM</v>
          </cell>
          <cell r="B101">
            <v>1</v>
          </cell>
          <cell r="C101">
            <v>26</v>
          </cell>
          <cell r="D101">
            <v>67.58</v>
          </cell>
          <cell r="E101">
            <v>1.8</v>
          </cell>
          <cell r="F101">
            <v>66.36</v>
          </cell>
          <cell r="G101">
            <v>911.2</v>
          </cell>
          <cell r="H101">
            <v>1.131</v>
          </cell>
          <cell r="I101">
            <v>1.2412203687445127</v>
          </cell>
          <cell r="J101">
            <v>8253</v>
          </cell>
          <cell r="K101">
            <v>6905</v>
          </cell>
          <cell r="L101">
            <v>6357</v>
          </cell>
          <cell r="M101">
            <v>3.008</v>
          </cell>
          <cell r="N101">
            <v>160.10914242207883</v>
          </cell>
          <cell r="O101">
            <v>8.6447515781387843</v>
          </cell>
          <cell r="P101">
            <v>11.239292858678063</v>
          </cell>
          <cell r="Q101">
            <v>11.267341953602813</v>
          </cell>
          <cell r="R101">
            <v>11.325748604630395</v>
          </cell>
          <cell r="S101">
            <v>6.6316127788041133</v>
          </cell>
          <cell r="T101">
            <v>6.654210776412806</v>
          </cell>
          <cell r="U101">
            <v>6.7012666034829502</v>
          </cell>
        </row>
        <row r="102">
          <cell r="A102" t="str">
            <v>WAR02COM</v>
          </cell>
          <cell r="B102">
            <v>1</v>
          </cell>
          <cell r="C102">
            <v>26</v>
          </cell>
          <cell r="D102">
            <v>67.58</v>
          </cell>
          <cell r="E102">
            <v>1.8</v>
          </cell>
          <cell r="F102">
            <v>66.36</v>
          </cell>
          <cell r="G102">
            <v>911.2</v>
          </cell>
          <cell r="H102">
            <v>1.131</v>
          </cell>
          <cell r="I102">
            <v>1.2412203687445127</v>
          </cell>
          <cell r="J102">
            <v>8253</v>
          </cell>
          <cell r="K102">
            <v>6905</v>
          </cell>
          <cell r="L102">
            <v>6357</v>
          </cell>
          <cell r="M102">
            <v>3.008</v>
          </cell>
          <cell r="N102">
            <v>160.10914242207883</v>
          </cell>
          <cell r="O102">
            <v>8.6447515781387843</v>
          </cell>
          <cell r="P102">
            <v>11.239292858678063</v>
          </cell>
          <cell r="Q102">
            <v>11.267341953602813</v>
          </cell>
          <cell r="R102">
            <v>11.325748604630395</v>
          </cell>
          <cell r="S102">
            <v>6.6316127788041133</v>
          </cell>
          <cell r="T102">
            <v>6.654210776412806</v>
          </cell>
          <cell r="U102">
            <v>6.7012666034829502</v>
          </cell>
        </row>
        <row r="103">
          <cell r="A103" t="str">
            <v>WAR03COM</v>
          </cell>
          <cell r="B103">
            <v>1</v>
          </cell>
          <cell r="C103">
            <v>26</v>
          </cell>
          <cell r="D103">
            <v>67.58</v>
          </cell>
          <cell r="E103">
            <v>1.8</v>
          </cell>
          <cell r="F103">
            <v>66.36</v>
          </cell>
          <cell r="G103">
            <v>911.2</v>
          </cell>
          <cell r="H103">
            <v>1.131</v>
          </cell>
          <cell r="I103">
            <v>1.2412203687445127</v>
          </cell>
          <cell r="J103">
            <v>8253</v>
          </cell>
          <cell r="K103">
            <v>6905</v>
          </cell>
          <cell r="L103">
            <v>6357</v>
          </cell>
          <cell r="M103">
            <v>3.008</v>
          </cell>
          <cell r="N103">
            <v>160.10914242207883</v>
          </cell>
          <cell r="O103">
            <v>8.6447515781387843</v>
          </cell>
          <cell r="P103">
            <v>11.239292858678063</v>
          </cell>
          <cell r="Q103">
            <v>11.267341953602813</v>
          </cell>
          <cell r="R103">
            <v>11.325748604630395</v>
          </cell>
          <cell r="S103">
            <v>6.6316127788041133</v>
          </cell>
          <cell r="T103">
            <v>6.654210776412806</v>
          </cell>
          <cell r="U103">
            <v>6.7012666034829502</v>
          </cell>
        </row>
        <row r="104">
          <cell r="A104" t="str">
            <v>WAR04COM</v>
          </cell>
          <cell r="B104">
            <v>1</v>
          </cell>
          <cell r="C104">
            <v>26</v>
          </cell>
          <cell r="D104">
            <v>67.58</v>
          </cell>
          <cell r="E104">
            <v>1.8</v>
          </cell>
          <cell r="F104">
            <v>66.36</v>
          </cell>
          <cell r="G104">
            <v>911.2</v>
          </cell>
          <cell r="H104">
            <v>1.131</v>
          </cell>
          <cell r="I104">
            <v>1.2412203687445127</v>
          </cell>
          <cell r="J104">
            <v>8253</v>
          </cell>
          <cell r="K104">
            <v>6905</v>
          </cell>
          <cell r="L104">
            <v>6357</v>
          </cell>
          <cell r="M104">
            <v>3.008</v>
          </cell>
          <cell r="N104">
            <v>160.10914242207883</v>
          </cell>
          <cell r="O104">
            <v>8.6447515781387843</v>
          </cell>
          <cell r="P104">
            <v>11.239292858678063</v>
          </cell>
          <cell r="Q104">
            <v>11.267341953602813</v>
          </cell>
          <cell r="R104">
            <v>11.325748604630395</v>
          </cell>
          <cell r="S104">
            <v>6.6316127788041133</v>
          </cell>
          <cell r="T104">
            <v>6.654210776412806</v>
          </cell>
          <cell r="U104">
            <v>6.7012666034829502</v>
          </cell>
        </row>
        <row r="105">
          <cell r="A105" t="str">
            <v>WAR06COM</v>
          </cell>
          <cell r="B105">
            <v>1</v>
          </cell>
          <cell r="C105">
            <v>26</v>
          </cell>
          <cell r="D105">
            <v>67.58</v>
          </cell>
          <cell r="E105">
            <v>1.8</v>
          </cell>
          <cell r="F105">
            <v>66.36</v>
          </cell>
          <cell r="G105">
            <v>911.2</v>
          </cell>
          <cell r="H105">
            <v>1.131</v>
          </cell>
          <cell r="I105">
            <v>1.2412203687445127</v>
          </cell>
          <cell r="J105">
            <v>8253</v>
          </cell>
          <cell r="K105">
            <v>6905</v>
          </cell>
          <cell r="L105">
            <v>6357</v>
          </cell>
          <cell r="M105">
            <v>3.008</v>
          </cell>
          <cell r="N105">
            <v>160.10914242207883</v>
          </cell>
          <cell r="O105">
            <v>8.6447515781387843</v>
          </cell>
          <cell r="P105">
            <v>11.239292858678063</v>
          </cell>
          <cell r="Q105">
            <v>11.267341953602813</v>
          </cell>
          <cell r="R105">
            <v>11.325748604630395</v>
          </cell>
          <cell r="S105">
            <v>6.6316127788041133</v>
          </cell>
          <cell r="T105">
            <v>6.654210776412806</v>
          </cell>
          <cell r="U105">
            <v>6.7012666034829502</v>
          </cell>
        </row>
        <row r="106">
          <cell r="A106" t="str">
            <v>WAR07COM</v>
          </cell>
          <cell r="B106">
            <v>1</v>
          </cell>
          <cell r="C106">
            <v>26</v>
          </cell>
          <cell r="D106">
            <v>67.58</v>
          </cell>
          <cell r="E106">
            <v>1.8</v>
          </cell>
          <cell r="F106">
            <v>66.36</v>
          </cell>
          <cell r="G106">
            <v>911.2</v>
          </cell>
          <cell r="H106">
            <v>1.131</v>
          </cell>
          <cell r="I106">
            <v>1.2412203687445127</v>
          </cell>
          <cell r="J106">
            <v>8253</v>
          </cell>
          <cell r="K106">
            <v>6905</v>
          </cell>
          <cell r="L106">
            <v>6357</v>
          </cell>
          <cell r="M106">
            <v>3.008</v>
          </cell>
          <cell r="N106">
            <v>160.10914242207883</v>
          </cell>
          <cell r="O106">
            <v>8.6447515781387843</v>
          </cell>
          <cell r="P106">
            <v>11.239292858678063</v>
          </cell>
          <cell r="Q106">
            <v>11.267341953602813</v>
          </cell>
          <cell r="R106">
            <v>11.325748604630395</v>
          </cell>
          <cell r="S106">
            <v>6.6316127788041133</v>
          </cell>
          <cell r="T106">
            <v>6.654210776412806</v>
          </cell>
          <cell r="U106">
            <v>6.7012666034829502</v>
          </cell>
        </row>
        <row r="107">
          <cell r="A107" t="str">
            <v>WAR08COM</v>
          </cell>
          <cell r="B107">
            <v>1</v>
          </cell>
          <cell r="C107">
            <v>26</v>
          </cell>
          <cell r="D107">
            <v>67.58</v>
          </cell>
          <cell r="E107">
            <v>1.8</v>
          </cell>
          <cell r="F107">
            <v>66.36</v>
          </cell>
          <cell r="G107">
            <v>911.2</v>
          </cell>
          <cell r="H107">
            <v>1.131</v>
          </cell>
          <cell r="I107">
            <v>1.2412203687445127</v>
          </cell>
          <cell r="J107">
            <v>8253</v>
          </cell>
          <cell r="K107">
            <v>6905</v>
          </cell>
          <cell r="L107">
            <v>6357</v>
          </cell>
          <cell r="M107">
            <v>3.008</v>
          </cell>
          <cell r="N107">
            <v>160.10914242207883</v>
          </cell>
          <cell r="O107">
            <v>8.6447515781387843</v>
          </cell>
          <cell r="P107">
            <v>11.239292858678063</v>
          </cell>
          <cell r="Q107">
            <v>11.267341953602813</v>
          </cell>
          <cell r="R107">
            <v>11.325748604630395</v>
          </cell>
          <cell r="S107">
            <v>6.6316127788041133</v>
          </cell>
          <cell r="T107">
            <v>6.654210776412806</v>
          </cell>
          <cell r="U107">
            <v>6.7012666034829502</v>
          </cell>
        </row>
        <row r="108">
          <cell r="A108" t="str">
            <v>WAR09COM</v>
          </cell>
          <cell r="B108">
            <v>1</v>
          </cell>
          <cell r="C108">
            <v>26</v>
          </cell>
          <cell r="D108">
            <v>67.58</v>
          </cell>
          <cell r="E108">
            <v>1.8</v>
          </cell>
          <cell r="F108">
            <v>66.36</v>
          </cell>
          <cell r="G108">
            <v>911.2</v>
          </cell>
          <cell r="H108">
            <v>1.131</v>
          </cell>
          <cell r="I108">
            <v>1.2412203687445127</v>
          </cell>
          <cell r="J108">
            <v>8253</v>
          </cell>
          <cell r="K108">
            <v>6905</v>
          </cell>
          <cell r="L108">
            <v>6357</v>
          </cell>
          <cell r="M108">
            <v>3.008</v>
          </cell>
          <cell r="N108">
            <v>160.10914242207883</v>
          </cell>
          <cell r="O108">
            <v>8.6447515781387843</v>
          </cell>
          <cell r="P108">
            <v>11.239292858678063</v>
          </cell>
          <cell r="Q108">
            <v>11.267341953602813</v>
          </cell>
          <cell r="R108">
            <v>11.325748604630395</v>
          </cell>
          <cell r="S108">
            <v>6.6316127788041133</v>
          </cell>
          <cell r="T108">
            <v>6.654210776412806</v>
          </cell>
          <cell r="U108">
            <v>6.7012666034829502</v>
          </cell>
        </row>
      </sheetData>
      <sheetData sheetId="15">
        <row r="16">
          <cell r="A16" t="str">
            <v>MOS01</v>
          </cell>
          <cell r="B16">
            <v>18.559999999999999</v>
          </cell>
          <cell r="C16">
            <v>28</v>
          </cell>
          <cell r="D16">
            <v>1.39</v>
          </cell>
          <cell r="E16">
            <v>4.9000000000000004</v>
          </cell>
          <cell r="F16">
            <v>1.3199999999999998</v>
          </cell>
          <cell r="G16">
            <v>37289</v>
          </cell>
          <cell r="H16">
            <v>0.46500000000000002</v>
          </cell>
          <cell r="I16">
            <v>12.470165464346055</v>
          </cell>
          <cell r="J16">
            <v>10530</v>
          </cell>
          <cell r="K16">
            <v>9321</v>
          </cell>
          <cell r="L16">
            <v>8918</v>
          </cell>
          <cell r="M16">
            <v>21.405999999999999</v>
          </cell>
          <cell r="N16">
            <v>28.70014973618218</v>
          </cell>
          <cell r="O16">
            <v>116.97727329775522</v>
          </cell>
          <cell r="P16">
            <v>140.31072836782201</v>
          </cell>
          <cell r="Q16">
            <v>140.69640531112893</v>
          </cell>
          <cell r="R16">
            <v>141.09504618530326</v>
          </cell>
          <cell r="S16">
            <v>9.5351363787262677</v>
          </cell>
          <cell r="T16">
            <v>9.5660643519283575</v>
          </cell>
          <cell r="U16">
            <v>9.598031920868328</v>
          </cell>
        </row>
        <row r="17">
          <cell r="A17" t="str">
            <v>MOS02</v>
          </cell>
          <cell r="B17">
            <v>5.8</v>
          </cell>
          <cell r="C17">
            <v>28</v>
          </cell>
          <cell r="D17">
            <v>1.43</v>
          </cell>
          <cell r="E17">
            <v>4.9000000000000004</v>
          </cell>
          <cell r="F17">
            <v>1.3599999999999999</v>
          </cell>
          <cell r="G17">
            <v>37289</v>
          </cell>
          <cell r="H17">
            <v>0.46500000000000002</v>
          </cell>
          <cell r="I17">
            <v>12.470165464346055</v>
          </cell>
          <cell r="J17">
            <v>10530</v>
          </cell>
          <cell r="K17">
            <v>9321</v>
          </cell>
          <cell r="L17">
            <v>8918</v>
          </cell>
          <cell r="M17">
            <v>21.405999999999999</v>
          </cell>
          <cell r="N17">
            <v>29.526053325712514</v>
          </cell>
          <cell r="O17">
            <v>116.97727329775559</v>
          </cell>
          <cell r="P17">
            <v>140.41064895308298</v>
          </cell>
          <cell r="Q17">
            <v>140.59811595832562</v>
          </cell>
          <cell r="R17">
            <v>141.17895635161833</v>
          </cell>
          <cell r="S17">
            <v>9.5431491501322814</v>
          </cell>
          <cell r="T17">
            <v>9.5581823913333412</v>
          </cell>
          <cell r="U17">
            <v>9.6047607943989135</v>
          </cell>
        </row>
        <row r="18">
          <cell r="A18" t="str">
            <v>MOS03</v>
          </cell>
          <cell r="B18">
            <v>5.48</v>
          </cell>
          <cell r="C18">
            <v>28</v>
          </cell>
          <cell r="D18">
            <v>1.4</v>
          </cell>
          <cell r="E18">
            <v>4.9000000000000004</v>
          </cell>
          <cell r="F18">
            <v>1.3299999999999998</v>
          </cell>
          <cell r="G18">
            <v>37289</v>
          </cell>
          <cell r="H18">
            <v>0.46500000000000002</v>
          </cell>
          <cell r="I18">
            <v>12.470165464346055</v>
          </cell>
          <cell r="J18">
            <v>10530</v>
          </cell>
          <cell r="K18">
            <v>9321</v>
          </cell>
          <cell r="L18">
            <v>8918</v>
          </cell>
          <cell r="M18">
            <v>21.405999999999999</v>
          </cell>
          <cell r="N18">
            <v>28.906625633564527</v>
          </cell>
          <cell r="O18">
            <v>116.97727329775542</v>
          </cell>
          <cell r="P18">
            <v>140.28906816353324</v>
          </cell>
          <cell r="Q18">
            <v>140.67122873510337</v>
          </cell>
          <cell r="R18">
            <v>141.06612799239252</v>
          </cell>
          <cell r="S18">
            <v>9.5333994166666471</v>
          </cell>
          <cell r="T18">
            <v>9.564045407103805</v>
          </cell>
          <cell r="U18">
            <v>9.5957129305555355</v>
          </cell>
        </row>
        <row r="19">
          <cell r="A19" t="str">
            <v>MOS04</v>
          </cell>
          <cell r="B19">
            <v>7.1</v>
          </cell>
          <cell r="C19">
            <v>28</v>
          </cell>
          <cell r="D19">
            <v>1.42</v>
          </cell>
          <cell r="E19">
            <v>4.9000000000000004</v>
          </cell>
          <cell r="F19">
            <v>1.3499999999999999</v>
          </cell>
          <cell r="G19">
            <v>37289</v>
          </cell>
          <cell r="H19">
            <v>0.46500000000000002</v>
          </cell>
          <cell r="I19">
            <v>12.470165464346055</v>
          </cell>
          <cell r="J19">
            <v>10530</v>
          </cell>
          <cell r="K19">
            <v>9321</v>
          </cell>
          <cell r="L19">
            <v>8918</v>
          </cell>
          <cell r="M19">
            <v>21.405999999999999</v>
          </cell>
          <cell r="N19">
            <v>29.319577428330124</v>
          </cell>
          <cell r="O19">
            <v>116.97727329775516</v>
          </cell>
          <cell r="P19">
            <v>140.24677919325526</v>
          </cell>
          <cell r="Q19">
            <v>140.622093804473</v>
          </cell>
          <cell r="R19">
            <v>141.00971381277984</v>
          </cell>
          <cell r="S19">
            <v>9.5300082050264407</v>
          </cell>
          <cell r="T19">
            <v>9.5601052083333187</v>
          </cell>
          <cell r="U19">
            <v>9.5911889986338643</v>
          </cell>
        </row>
        <row r="20">
          <cell r="A20" t="str">
            <v>MOS05</v>
          </cell>
          <cell r="B20">
            <v>5.57</v>
          </cell>
          <cell r="C20">
            <v>28</v>
          </cell>
          <cell r="D20">
            <v>1.39</v>
          </cell>
          <cell r="E20">
            <v>4.9000000000000004</v>
          </cell>
          <cell r="F20">
            <v>1.3199999999999998</v>
          </cell>
          <cell r="G20">
            <v>37289</v>
          </cell>
          <cell r="H20">
            <v>0.46500000000000002</v>
          </cell>
          <cell r="I20">
            <v>12.470165464346055</v>
          </cell>
          <cell r="J20">
            <v>10530</v>
          </cell>
          <cell r="K20">
            <v>9321</v>
          </cell>
          <cell r="L20">
            <v>8918</v>
          </cell>
          <cell r="M20">
            <v>21.405999999999999</v>
          </cell>
          <cell r="N20">
            <v>28.70014973618218</v>
          </cell>
          <cell r="O20">
            <v>116.97727329775522</v>
          </cell>
          <cell r="P20">
            <v>140.31072836782201</v>
          </cell>
          <cell r="Q20">
            <v>140.69640531112893</v>
          </cell>
          <cell r="R20">
            <v>141.09504618530326</v>
          </cell>
          <cell r="S20">
            <v>9.5351363787262677</v>
          </cell>
          <cell r="T20">
            <v>9.5660643519283575</v>
          </cell>
          <cell r="U20">
            <v>9.598031920868328</v>
          </cell>
        </row>
        <row r="21">
          <cell r="A21" t="str">
            <v>MOS06</v>
          </cell>
          <cell r="B21">
            <v>6.31</v>
          </cell>
          <cell r="C21">
            <v>28</v>
          </cell>
          <cell r="D21">
            <v>1.4</v>
          </cell>
          <cell r="E21">
            <v>4.9000000000000004</v>
          </cell>
          <cell r="F21">
            <v>1.3299999999999998</v>
          </cell>
          <cell r="G21">
            <v>37289</v>
          </cell>
          <cell r="H21">
            <v>0.46500000000000002</v>
          </cell>
          <cell r="I21">
            <v>12.470165464346055</v>
          </cell>
          <cell r="J21">
            <v>10530</v>
          </cell>
          <cell r="K21">
            <v>9321</v>
          </cell>
          <cell r="L21">
            <v>8918</v>
          </cell>
          <cell r="M21">
            <v>21.405999999999999</v>
          </cell>
          <cell r="N21">
            <v>28.906625633564527</v>
          </cell>
          <cell r="O21">
            <v>116.97727329775542</v>
          </cell>
          <cell r="P21">
            <v>140.28906816353324</v>
          </cell>
          <cell r="Q21">
            <v>140.67122873510337</v>
          </cell>
          <cell r="R21">
            <v>141.06612799239252</v>
          </cell>
          <cell r="S21">
            <v>9.5333994166666471</v>
          </cell>
          <cell r="T21">
            <v>9.564045407103805</v>
          </cell>
          <cell r="U21">
            <v>9.5957129305555355</v>
          </cell>
        </row>
        <row r="22">
          <cell r="A22" t="str">
            <v>MOS07</v>
          </cell>
          <cell r="B22">
            <v>5.18</v>
          </cell>
          <cell r="C22">
            <v>28</v>
          </cell>
          <cell r="D22">
            <v>1.41</v>
          </cell>
          <cell r="E22">
            <v>4.9000000000000004</v>
          </cell>
          <cell r="F22">
            <v>1.3399999999999999</v>
          </cell>
          <cell r="G22">
            <v>37289</v>
          </cell>
          <cell r="H22">
            <v>0.46500000000000002</v>
          </cell>
          <cell r="I22">
            <v>12.470165464346055</v>
          </cell>
          <cell r="J22">
            <v>10530</v>
          </cell>
          <cell r="K22">
            <v>9321</v>
          </cell>
          <cell r="L22">
            <v>8918</v>
          </cell>
          <cell r="M22">
            <v>21.405999999999999</v>
          </cell>
          <cell r="N22">
            <v>29.113101530948065</v>
          </cell>
          <cell r="O22">
            <v>116.97727329775486</v>
          </cell>
          <cell r="P22">
            <v>140.26775452251331</v>
          </cell>
          <cell r="Q22">
            <v>140.646461534298</v>
          </cell>
          <cell r="R22">
            <v>141.0376877861417</v>
          </cell>
          <cell r="S22">
            <v>9.5316902459999966</v>
          </cell>
          <cell r="T22">
            <v>9.5620592906504029</v>
          </cell>
          <cell r="U22">
            <v>9.5934322706611557</v>
          </cell>
        </row>
        <row r="23">
          <cell r="A23" t="str">
            <v>MOS08</v>
          </cell>
          <cell r="B23">
            <v>12.14</v>
          </cell>
          <cell r="C23">
            <v>28</v>
          </cell>
          <cell r="D23">
            <v>1.38</v>
          </cell>
          <cell r="E23">
            <v>4.9000000000000004</v>
          </cell>
          <cell r="F23">
            <v>1.3099999999999998</v>
          </cell>
          <cell r="G23">
            <v>37289</v>
          </cell>
          <cell r="H23">
            <v>0.46500000000000002</v>
          </cell>
          <cell r="I23">
            <v>12.470165464346055</v>
          </cell>
          <cell r="J23">
            <v>10530</v>
          </cell>
          <cell r="K23">
            <v>9321</v>
          </cell>
          <cell r="L23">
            <v>8918</v>
          </cell>
          <cell r="M23">
            <v>21.405999999999999</v>
          </cell>
          <cell r="N23">
            <v>28.493673838799346</v>
          </cell>
          <cell r="O23">
            <v>116.97727329775556</v>
          </cell>
          <cell r="P23">
            <v>140.33274365742716</v>
          </cell>
          <cell r="Q23">
            <v>140.52576407362278</v>
          </cell>
          <cell r="R23">
            <v>141.12445451707703</v>
          </cell>
          <cell r="S23">
            <v>9.5369018155737653</v>
          </cell>
          <cell r="T23">
            <v>9.552380392561977</v>
          </cell>
          <cell r="U23">
            <v>9.6003902161016867</v>
          </cell>
        </row>
        <row r="24">
          <cell r="A24" t="str">
            <v>MOS09</v>
          </cell>
          <cell r="B24">
            <v>4.92</v>
          </cell>
          <cell r="C24">
            <v>28</v>
          </cell>
          <cell r="D24">
            <v>1.4</v>
          </cell>
          <cell r="E24">
            <v>4.9000000000000004</v>
          </cell>
          <cell r="F24">
            <v>1.3299999999999998</v>
          </cell>
          <cell r="G24">
            <v>37289</v>
          </cell>
          <cell r="H24">
            <v>0.46500000000000002</v>
          </cell>
          <cell r="I24">
            <v>12.470165464346055</v>
          </cell>
          <cell r="J24">
            <v>10530</v>
          </cell>
          <cell r="K24">
            <v>9321</v>
          </cell>
          <cell r="L24">
            <v>8918</v>
          </cell>
          <cell r="M24">
            <v>21.405999999999999</v>
          </cell>
          <cell r="N24">
            <v>28.906625633564527</v>
          </cell>
          <cell r="O24">
            <v>116.97727329775542</v>
          </cell>
          <cell r="P24">
            <v>140.28906816353324</v>
          </cell>
          <cell r="Q24">
            <v>140.67122873510337</v>
          </cell>
          <cell r="R24">
            <v>141.06612799239252</v>
          </cell>
          <cell r="S24">
            <v>9.5333994166666471</v>
          </cell>
          <cell r="T24">
            <v>9.564045407103805</v>
          </cell>
          <cell r="U24">
            <v>9.5957129305555355</v>
          </cell>
        </row>
        <row r="25">
          <cell r="A25" t="str">
            <v>MOS10</v>
          </cell>
          <cell r="B25">
            <v>4.01</v>
          </cell>
          <cell r="C25">
            <v>28</v>
          </cell>
          <cell r="D25">
            <v>1.41</v>
          </cell>
          <cell r="E25">
            <v>4.9000000000000004</v>
          </cell>
          <cell r="F25">
            <v>1.3399999999999999</v>
          </cell>
          <cell r="G25">
            <v>37289</v>
          </cell>
          <cell r="H25">
            <v>0.46500000000000002</v>
          </cell>
          <cell r="I25">
            <v>12.470165464346055</v>
          </cell>
          <cell r="J25">
            <v>10530</v>
          </cell>
          <cell r="K25">
            <v>9321</v>
          </cell>
          <cell r="L25">
            <v>8918</v>
          </cell>
          <cell r="M25">
            <v>21.405999999999999</v>
          </cell>
          <cell r="N25">
            <v>29.113101530948065</v>
          </cell>
          <cell r="O25">
            <v>116.97727329775486</v>
          </cell>
          <cell r="P25">
            <v>140.26775452251331</v>
          </cell>
          <cell r="Q25">
            <v>140.646461534298</v>
          </cell>
          <cell r="R25">
            <v>141.0376877861417</v>
          </cell>
          <cell r="S25">
            <v>9.5316902459999966</v>
          </cell>
          <cell r="T25">
            <v>9.5620592906504029</v>
          </cell>
          <cell r="U25">
            <v>9.5934322706611557</v>
          </cell>
        </row>
        <row r="26">
          <cell r="A26" t="str">
            <v>MOS11</v>
          </cell>
          <cell r="B26">
            <v>3.25</v>
          </cell>
          <cell r="C26">
            <v>28</v>
          </cell>
          <cell r="D26">
            <v>1.39</v>
          </cell>
          <cell r="E26">
            <v>4.9000000000000004</v>
          </cell>
          <cell r="F26">
            <v>1.3199999999999998</v>
          </cell>
          <cell r="G26">
            <v>37289</v>
          </cell>
          <cell r="H26">
            <v>0.46500000000000002</v>
          </cell>
          <cell r="I26">
            <v>12.470165464346055</v>
          </cell>
          <cell r="J26">
            <v>10530</v>
          </cell>
          <cell r="K26">
            <v>9321</v>
          </cell>
          <cell r="L26">
            <v>8918</v>
          </cell>
          <cell r="M26">
            <v>21.405999999999999</v>
          </cell>
          <cell r="N26">
            <v>28.70014973618218</v>
          </cell>
          <cell r="O26">
            <v>116.97727329775522</v>
          </cell>
          <cell r="P26">
            <v>140.31072836782201</v>
          </cell>
          <cell r="Q26">
            <v>140.69640531112893</v>
          </cell>
          <cell r="R26">
            <v>141.09504618530326</v>
          </cell>
          <cell r="S26">
            <v>9.5351363787262677</v>
          </cell>
          <cell r="T26">
            <v>9.5660643519283575</v>
          </cell>
          <cell r="U26">
            <v>9.598031920868328</v>
          </cell>
        </row>
        <row r="27">
          <cell r="A27" t="str">
            <v>MOS12</v>
          </cell>
          <cell r="B27">
            <v>4.49</v>
          </cell>
          <cell r="C27">
            <v>28</v>
          </cell>
          <cell r="D27">
            <v>1.4</v>
          </cell>
          <cell r="E27">
            <v>4.9000000000000004</v>
          </cell>
          <cell r="F27">
            <v>1.3299999999999998</v>
          </cell>
          <cell r="G27">
            <v>37289</v>
          </cell>
          <cell r="H27">
            <v>0.46500000000000002</v>
          </cell>
          <cell r="I27">
            <v>12.470165464346055</v>
          </cell>
          <cell r="J27">
            <v>10530</v>
          </cell>
          <cell r="K27">
            <v>9321</v>
          </cell>
          <cell r="L27">
            <v>8918</v>
          </cell>
          <cell r="M27">
            <v>21.405999999999999</v>
          </cell>
          <cell r="N27">
            <v>28.906625633564527</v>
          </cell>
          <cell r="O27">
            <v>116.97727329775542</v>
          </cell>
          <cell r="P27">
            <v>140.28906816353324</v>
          </cell>
          <cell r="Q27">
            <v>140.67122873510337</v>
          </cell>
          <cell r="R27">
            <v>141.06612799239252</v>
          </cell>
          <cell r="S27">
            <v>9.5333994166666471</v>
          </cell>
          <cell r="T27">
            <v>9.564045407103805</v>
          </cell>
          <cell r="U27">
            <v>9.5957129305555355</v>
          </cell>
        </row>
        <row r="28">
          <cell r="A28" t="str">
            <v>MOS13</v>
          </cell>
          <cell r="B28">
            <v>7.21</v>
          </cell>
          <cell r="C28">
            <v>28</v>
          </cell>
          <cell r="D28">
            <v>1.38</v>
          </cell>
          <cell r="E28">
            <v>4.9000000000000004</v>
          </cell>
          <cell r="F28">
            <v>1.3099999999999998</v>
          </cell>
          <cell r="G28">
            <v>37289</v>
          </cell>
          <cell r="H28">
            <v>0.46500000000000002</v>
          </cell>
          <cell r="I28">
            <v>12.470165464346055</v>
          </cell>
          <cell r="J28">
            <v>10530</v>
          </cell>
          <cell r="K28">
            <v>9321</v>
          </cell>
          <cell r="L28">
            <v>8918</v>
          </cell>
          <cell r="M28">
            <v>21.405999999999999</v>
          </cell>
          <cell r="N28">
            <v>28.493673838799346</v>
          </cell>
          <cell r="O28">
            <v>116.97727329775556</v>
          </cell>
          <cell r="P28">
            <v>140.33274365742716</v>
          </cell>
          <cell r="Q28">
            <v>140.52576407362278</v>
          </cell>
          <cell r="R28">
            <v>141.12445451707703</v>
          </cell>
          <cell r="S28">
            <v>9.5369018155737653</v>
          </cell>
          <cell r="T28">
            <v>9.552380392561977</v>
          </cell>
          <cell r="U28">
            <v>9.6003902161016867</v>
          </cell>
        </row>
        <row r="29">
          <cell r="A29" t="str">
            <v>MOS14</v>
          </cell>
          <cell r="B29">
            <v>3.03</v>
          </cell>
          <cell r="C29">
            <v>28</v>
          </cell>
          <cell r="D29">
            <v>1.38</v>
          </cell>
          <cell r="E29">
            <v>4.9000000000000004</v>
          </cell>
          <cell r="F29">
            <v>1.3099999999999998</v>
          </cell>
          <cell r="G29">
            <v>37289</v>
          </cell>
          <cell r="H29">
            <v>0.46500000000000002</v>
          </cell>
          <cell r="I29">
            <v>12.470165464346055</v>
          </cell>
          <cell r="J29">
            <v>10530</v>
          </cell>
          <cell r="K29">
            <v>9321</v>
          </cell>
          <cell r="L29">
            <v>8918</v>
          </cell>
          <cell r="M29">
            <v>21.405999999999999</v>
          </cell>
          <cell r="N29">
            <v>28.493673838799346</v>
          </cell>
          <cell r="O29">
            <v>116.97727329775556</v>
          </cell>
          <cell r="P29">
            <v>140.33274365742716</v>
          </cell>
          <cell r="Q29">
            <v>140.52576407362278</v>
          </cell>
          <cell r="R29">
            <v>141.12445451707703</v>
          </cell>
          <cell r="S29">
            <v>9.5369018155737653</v>
          </cell>
          <cell r="T29">
            <v>9.552380392561977</v>
          </cell>
          <cell r="U29">
            <v>9.6003902161016867</v>
          </cell>
        </row>
        <row r="30">
          <cell r="A30" t="str">
            <v>MOS15</v>
          </cell>
          <cell r="B30">
            <v>8.58</v>
          </cell>
          <cell r="C30">
            <v>28</v>
          </cell>
          <cell r="D30">
            <v>1.43</v>
          </cell>
          <cell r="E30">
            <v>4.9000000000000004</v>
          </cell>
          <cell r="F30">
            <v>1.3599999999999999</v>
          </cell>
          <cell r="G30">
            <v>37289</v>
          </cell>
          <cell r="H30">
            <v>0.46500000000000002</v>
          </cell>
          <cell r="I30">
            <v>12.470165464346055</v>
          </cell>
          <cell r="J30">
            <v>10530</v>
          </cell>
          <cell r="K30">
            <v>9321</v>
          </cell>
          <cell r="L30">
            <v>8918</v>
          </cell>
          <cell r="M30">
            <v>21.405999999999999</v>
          </cell>
          <cell r="N30">
            <v>29.526053325712514</v>
          </cell>
          <cell r="O30">
            <v>116.97727329775559</v>
          </cell>
          <cell r="P30">
            <v>140.41064895308298</v>
          </cell>
          <cell r="Q30">
            <v>140.59811595832562</v>
          </cell>
          <cell r="R30">
            <v>141.17895635161833</v>
          </cell>
          <cell r="S30">
            <v>9.5431491501322814</v>
          </cell>
          <cell r="T30">
            <v>9.5581823913333412</v>
          </cell>
          <cell r="U30">
            <v>9.6047607943989135</v>
          </cell>
        </row>
        <row r="31">
          <cell r="A31" t="str">
            <v>MOS16</v>
          </cell>
          <cell r="B31">
            <v>7.54</v>
          </cell>
          <cell r="C31">
            <v>28</v>
          </cell>
          <cell r="D31">
            <v>1.43</v>
          </cell>
          <cell r="E31">
            <v>4.9000000000000004</v>
          </cell>
          <cell r="F31">
            <v>1.3599999999999999</v>
          </cell>
          <cell r="G31">
            <v>37289</v>
          </cell>
          <cell r="H31">
            <v>0.46500000000000002</v>
          </cell>
          <cell r="I31">
            <v>12.470165464346055</v>
          </cell>
          <cell r="J31">
            <v>10530</v>
          </cell>
          <cell r="K31">
            <v>9321</v>
          </cell>
          <cell r="L31">
            <v>8918</v>
          </cell>
          <cell r="M31">
            <v>21.405999999999999</v>
          </cell>
          <cell r="N31">
            <v>29.526053325712514</v>
          </cell>
          <cell r="O31">
            <v>116.97727329775559</v>
          </cell>
          <cell r="P31">
            <v>140.41064895308298</v>
          </cell>
          <cell r="Q31">
            <v>140.59811595832562</v>
          </cell>
          <cell r="R31">
            <v>141.17895635161833</v>
          </cell>
          <cell r="S31">
            <v>9.5431491501322814</v>
          </cell>
          <cell r="T31">
            <v>9.5581823913333412</v>
          </cell>
          <cell r="U31">
            <v>9.6047607943989135</v>
          </cell>
        </row>
        <row r="32">
          <cell r="A32" t="str">
            <v>MOA02</v>
          </cell>
          <cell r="B32">
            <v>3.73</v>
          </cell>
          <cell r="C32">
            <v>28</v>
          </cell>
          <cell r="D32">
            <v>1.28</v>
          </cell>
          <cell r="E32">
            <v>4.9000000000000004</v>
          </cell>
          <cell r="F32">
            <v>1.22</v>
          </cell>
          <cell r="G32">
            <v>37289</v>
          </cell>
          <cell r="H32">
            <v>0.46500000000000002</v>
          </cell>
          <cell r="I32">
            <v>12.470165464346055</v>
          </cell>
          <cell r="J32">
            <v>13779</v>
          </cell>
          <cell r="K32">
            <v>11457</v>
          </cell>
          <cell r="L32">
            <v>9439</v>
          </cell>
          <cell r="M32">
            <v>21.405999999999999</v>
          </cell>
          <cell r="N32">
            <v>75.060294928799308</v>
          </cell>
          <cell r="O32">
            <v>88.107057014132934</v>
          </cell>
          <cell r="P32">
            <v>154.53209677413233</v>
          </cell>
          <cell r="Q32">
            <v>155.12517748627516</v>
          </cell>
          <cell r="R32">
            <v>156.34368876758685</v>
          </cell>
          <cell r="S32">
            <v>10.675567790560473</v>
          </cell>
          <cell r="T32">
            <v>10.723127761904761</v>
          </cell>
          <cell r="U32">
            <v>10.820841884848486</v>
          </cell>
        </row>
        <row r="33">
          <cell r="A33" t="str">
            <v>MOA05</v>
          </cell>
          <cell r="B33">
            <v>18.82</v>
          </cell>
          <cell r="C33">
            <v>28</v>
          </cell>
          <cell r="D33">
            <v>1.1000000000000001</v>
          </cell>
          <cell r="E33">
            <v>4.9000000000000004</v>
          </cell>
          <cell r="F33">
            <v>1.05</v>
          </cell>
          <cell r="G33">
            <v>37289</v>
          </cell>
          <cell r="H33">
            <v>0.46500000000000002</v>
          </cell>
          <cell r="I33">
            <v>12.470165464346055</v>
          </cell>
          <cell r="J33">
            <v>15747</v>
          </cell>
          <cell r="K33">
            <v>13094</v>
          </cell>
          <cell r="L33">
            <v>10787</v>
          </cell>
          <cell r="M33">
            <v>21.405999999999999</v>
          </cell>
          <cell r="N33">
            <v>73.722502041486663</v>
          </cell>
          <cell r="O33">
            <v>97.63017321462128</v>
          </cell>
          <cell r="P33">
            <v>172.85721611409747</v>
          </cell>
          <cell r="Q33">
            <v>173.63275263883435</v>
          </cell>
          <cell r="R33">
            <v>175.23280694250198</v>
          </cell>
          <cell r="S33">
            <v>12.145084726190495</v>
          </cell>
          <cell r="T33">
            <v>12.207276084192459</v>
          </cell>
          <cell r="U33">
            <v>12.335586675438615</v>
          </cell>
        </row>
        <row r="34">
          <cell r="A34" t="str">
            <v>MOA06</v>
          </cell>
          <cell r="B34">
            <v>17.34</v>
          </cell>
          <cell r="C34">
            <v>28</v>
          </cell>
          <cell r="D34">
            <v>1.1200000000000001</v>
          </cell>
          <cell r="E34">
            <v>4.9000000000000004</v>
          </cell>
          <cell r="F34">
            <v>1.07</v>
          </cell>
          <cell r="G34">
            <v>37289</v>
          </cell>
          <cell r="H34">
            <v>0.46500000000000002</v>
          </cell>
          <cell r="I34">
            <v>12.470165464346055</v>
          </cell>
          <cell r="J34">
            <v>14763</v>
          </cell>
          <cell r="K34">
            <v>12275</v>
          </cell>
          <cell r="L34">
            <v>10113</v>
          </cell>
          <cell r="M34">
            <v>21.405999999999999</v>
          </cell>
          <cell r="N34">
            <v>70.368503247606256</v>
          </cell>
          <cell r="O34">
            <v>92.86861511437715</v>
          </cell>
          <cell r="P34">
            <v>163.23711836198339</v>
          </cell>
          <cell r="Q34">
            <v>164.67321026499579</v>
          </cell>
          <cell r="R34">
            <v>166.1691393306337</v>
          </cell>
          <cell r="S34">
            <v>11.373635639999996</v>
          </cell>
          <cell r="T34">
            <v>11.488797857142854</v>
          </cell>
          <cell r="U34">
            <v>11.608758499999999</v>
          </cell>
        </row>
        <row r="35">
          <cell r="A35" t="str">
            <v>MOA07</v>
          </cell>
          <cell r="B35">
            <v>16.059999999999999</v>
          </cell>
          <cell r="C35">
            <v>28</v>
          </cell>
          <cell r="D35">
            <v>1.1000000000000001</v>
          </cell>
          <cell r="E35">
            <v>4.9000000000000004</v>
          </cell>
          <cell r="F35">
            <v>1.05</v>
          </cell>
          <cell r="G35">
            <v>37289</v>
          </cell>
          <cell r="H35">
            <v>0.46500000000000002</v>
          </cell>
          <cell r="I35">
            <v>12.470165464346055</v>
          </cell>
          <cell r="J35">
            <v>12598</v>
          </cell>
          <cell r="K35">
            <v>10475</v>
          </cell>
          <cell r="L35">
            <v>8630</v>
          </cell>
          <cell r="M35">
            <v>21.405999999999999</v>
          </cell>
          <cell r="N35">
            <v>58.975843234599907</v>
          </cell>
          <cell r="O35">
            <v>82.39057105312574</v>
          </cell>
          <cell r="P35">
            <v>142.57000292516648</v>
          </cell>
          <cell r="Q35">
            <v>143.19040943931122</v>
          </cell>
          <cell r="R35">
            <v>144.47040603691511</v>
          </cell>
          <cell r="S35">
            <v>9.7163107636054455</v>
          </cell>
          <cell r="T35">
            <v>9.7660620292096247</v>
          </cell>
          <cell r="U35">
            <v>9.8687067456140358</v>
          </cell>
        </row>
        <row r="36">
          <cell r="A36" t="str">
            <v>MOA08</v>
          </cell>
          <cell r="B36">
            <v>9.81</v>
          </cell>
          <cell r="C36">
            <v>28</v>
          </cell>
          <cell r="D36">
            <v>1.1000000000000001</v>
          </cell>
          <cell r="E36">
            <v>4.9000000000000004</v>
          </cell>
          <cell r="F36">
            <v>1.05</v>
          </cell>
          <cell r="G36">
            <v>37289</v>
          </cell>
          <cell r="H36">
            <v>0.46500000000000002</v>
          </cell>
          <cell r="I36">
            <v>12.470165464346055</v>
          </cell>
          <cell r="J36">
            <v>12598</v>
          </cell>
          <cell r="K36">
            <v>10475</v>
          </cell>
          <cell r="L36">
            <v>8630</v>
          </cell>
          <cell r="M36">
            <v>21.405999999999999</v>
          </cell>
          <cell r="N36">
            <v>58.975843234599907</v>
          </cell>
          <cell r="O36">
            <v>82.39057105312574</v>
          </cell>
          <cell r="P36">
            <v>142.57000292516648</v>
          </cell>
          <cell r="Q36">
            <v>143.19040943931122</v>
          </cell>
          <cell r="R36">
            <v>144.47040603691511</v>
          </cell>
          <cell r="S36">
            <v>9.7163107636054455</v>
          </cell>
          <cell r="T36">
            <v>9.7660620292096247</v>
          </cell>
          <cell r="U36">
            <v>9.8687067456140358</v>
          </cell>
        </row>
        <row r="37">
          <cell r="A37" t="str">
            <v>MOA10</v>
          </cell>
          <cell r="B37">
            <v>34.799999999999997</v>
          </cell>
          <cell r="C37">
            <v>28</v>
          </cell>
          <cell r="D37">
            <v>0.6</v>
          </cell>
          <cell r="E37">
            <v>4.9000000000000004</v>
          </cell>
          <cell r="F37">
            <v>0.56999999999999995</v>
          </cell>
          <cell r="G37">
            <v>37289</v>
          </cell>
          <cell r="H37">
            <v>0.46500000000000002</v>
          </cell>
          <cell r="I37">
            <v>12.470165464346055</v>
          </cell>
          <cell r="J37">
            <v>15993</v>
          </cell>
          <cell r="K37">
            <v>13298</v>
          </cell>
          <cell r="L37">
            <v>10956</v>
          </cell>
          <cell r="M37">
            <v>21.405999999999999</v>
          </cell>
          <cell r="N37">
            <v>40.834939130842827</v>
          </cell>
          <cell r="O37">
            <v>98.833643943253932</v>
          </cell>
          <cell r="P37">
            <v>175.8806989071083</v>
          </cell>
          <cell r="Q37">
            <v>177.3623730410286</v>
          </cell>
          <cell r="R37">
            <v>178.90215204294574</v>
          </cell>
          <cell r="S37">
            <v>12.387542037735829</v>
          </cell>
          <cell r="T37">
            <v>12.50635955769229</v>
          </cell>
          <cell r="U37">
            <v>12.629836588235277</v>
          </cell>
        </row>
        <row r="38">
          <cell r="A38" t="str">
            <v>MOA11</v>
          </cell>
          <cell r="B38">
            <v>36.44</v>
          </cell>
          <cell r="C38">
            <v>28</v>
          </cell>
          <cell r="D38">
            <v>0.5</v>
          </cell>
          <cell r="E38">
            <v>4.9000000000000004</v>
          </cell>
          <cell r="F38">
            <v>0.48</v>
          </cell>
          <cell r="G38">
            <v>37289</v>
          </cell>
          <cell r="H38">
            <v>0.46500000000000002</v>
          </cell>
          <cell r="I38">
            <v>12.470165464346055</v>
          </cell>
          <cell r="J38">
            <v>14763</v>
          </cell>
          <cell r="K38">
            <v>12275</v>
          </cell>
          <cell r="L38">
            <v>10113</v>
          </cell>
          <cell r="M38">
            <v>21.405999999999999</v>
          </cell>
          <cell r="N38">
            <v>31.414510378395637</v>
          </cell>
          <cell r="O38">
            <v>92.868615114377164</v>
          </cell>
          <cell r="P38">
            <v>162.67863817747858</v>
          </cell>
          <cell r="Q38">
            <v>164.2652296107309</v>
          </cell>
          <cell r="R38">
            <v>165.92561599436701</v>
          </cell>
          <cell r="S38">
            <v>11.32885033333333</v>
          </cell>
          <cell r="T38">
            <v>11.456081318181814</v>
          </cell>
          <cell r="U38">
            <v>11.589230023255809</v>
          </cell>
        </row>
        <row r="39">
          <cell r="A39" t="str">
            <v>MOA12</v>
          </cell>
          <cell r="B39">
            <v>25.46</v>
          </cell>
          <cell r="C39">
            <v>28</v>
          </cell>
          <cell r="D39">
            <v>1</v>
          </cell>
          <cell r="E39">
            <v>4.9000000000000004</v>
          </cell>
          <cell r="F39">
            <v>0.95</v>
          </cell>
          <cell r="G39">
            <v>37289</v>
          </cell>
          <cell r="H39">
            <v>0.46500000000000002</v>
          </cell>
          <cell r="I39">
            <v>12.470165464346055</v>
          </cell>
          <cell r="J39">
            <v>14025</v>
          </cell>
          <cell r="K39">
            <v>11662</v>
          </cell>
          <cell r="L39">
            <v>9607</v>
          </cell>
          <cell r="M39">
            <v>21.405999999999999</v>
          </cell>
          <cell r="N39">
            <v>59.697162601571712</v>
          </cell>
          <cell r="O39">
            <v>89.284365335621871</v>
          </cell>
          <cell r="P39">
            <v>157.12205011013518</v>
          </cell>
          <cell r="Q39">
            <v>157.90179361329049</v>
          </cell>
          <cell r="R39">
            <v>158.69967068628665</v>
          </cell>
          <cell r="S39">
            <v>10.883259768939419</v>
          </cell>
          <cell r="T39">
            <v>10.945788490421481</v>
          </cell>
          <cell r="U39">
            <v>11.009771368217081</v>
          </cell>
        </row>
        <row r="40">
          <cell r="A40" t="str">
            <v>MOA14</v>
          </cell>
          <cell r="B40">
            <v>17.36</v>
          </cell>
          <cell r="C40">
            <v>28</v>
          </cell>
          <cell r="D40">
            <v>1.3</v>
          </cell>
          <cell r="E40">
            <v>4.9000000000000004</v>
          </cell>
          <cell r="F40">
            <v>1.24</v>
          </cell>
          <cell r="G40">
            <v>37289</v>
          </cell>
          <cell r="H40">
            <v>0.46500000000000002</v>
          </cell>
          <cell r="I40">
            <v>12.470165464346055</v>
          </cell>
          <cell r="J40">
            <v>13779</v>
          </cell>
          <cell r="K40">
            <v>11457</v>
          </cell>
          <cell r="L40">
            <v>9439</v>
          </cell>
          <cell r="M40">
            <v>21.405999999999999</v>
          </cell>
          <cell r="N40">
            <v>76.233112037062014</v>
          </cell>
          <cell r="O40">
            <v>88.10705701413255</v>
          </cell>
          <cell r="P40">
            <v>154.39671965505605</v>
          </cell>
          <cell r="Q40">
            <v>154.97820792383607</v>
          </cell>
          <cell r="R40">
            <v>156.1723356186522</v>
          </cell>
          <cell r="S40">
            <v>10.664711710144912</v>
          </cell>
          <cell r="T40">
            <v>10.711342067251445</v>
          </cell>
          <cell r="U40">
            <v>10.807100836309509</v>
          </cell>
        </row>
        <row r="41">
          <cell r="A41" t="str">
            <v>MOA15</v>
          </cell>
          <cell r="B41">
            <v>30.98</v>
          </cell>
          <cell r="C41">
            <v>28</v>
          </cell>
          <cell r="D41">
            <v>1.3</v>
          </cell>
          <cell r="E41">
            <v>4.9000000000000004</v>
          </cell>
          <cell r="F41">
            <v>1.24</v>
          </cell>
          <cell r="G41">
            <v>37289</v>
          </cell>
          <cell r="H41">
            <v>0.46500000000000002</v>
          </cell>
          <cell r="I41">
            <v>12.470165464346055</v>
          </cell>
          <cell r="J41">
            <v>13779</v>
          </cell>
          <cell r="K41">
            <v>11457</v>
          </cell>
          <cell r="L41">
            <v>9439</v>
          </cell>
          <cell r="M41">
            <v>21.405999999999999</v>
          </cell>
          <cell r="N41">
            <v>76.233112037062014</v>
          </cell>
          <cell r="O41">
            <v>88.10705701413255</v>
          </cell>
          <cell r="P41">
            <v>154.39671965505605</v>
          </cell>
          <cell r="Q41">
            <v>154.97820792383607</v>
          </cell>
          <cell r="R41">
            <v>156.1723356186522</v>
          </cell>
          <cell r="S41">
            <v>10.664711710144912</v>
          </cell>
          <cell r="T41">
            <v>10.711342067251445</v>
          </cell>
          <cell r="U41">
            <v>10.807100836309509</v>
          </cell>
        </row>
        <row r="42">
          <cell r="A42" t="str">
            <v>MOA16</v>
          </cell>
          <cell r="B42">
            <v>27.94</v>
          </cell>
          <cell r="C42">
            <v>28</v>
          </cell>
          <cell r="D42">
            <v>1.3</v>
          </cell>
          <cell r="E42">
            <v>4.9000000000000004</v>
          </cell>
          <cell r="F42">
            <v>1.24</v>
          </cell>
          <cell r="G42">
            <v>37289</v>
          </cell>
          <cell r="H42">
            <v>0.46500000000000002</v>
          </cell>
          <cell r="I42">
            <v>12.470165464346055</v>
          </cell>
          <cell r="J42">
            <v>13779</v>
          </cell>
          <cell r="K42">
            <v>11457</v>
          </cell>
          <cell r="L42">
            <v>9439</v>
          </cell>
          <cell r="M42">
            <v>21.405999999999999</v>
          </cell>
          <cell r="N42">
            <v>76.233112037062014</v>
          </cell>
          <cell r="O42">
            <v>88.10705701413255</v>
          </cell>
          <cell r="P42">
            <v>154.39671965505605</v>
          </cell>
          <cell r="Q42">
            <v>154.97820792383607</v>
          </cell>
          <cell r="R42">
            <v>156.1723356186522</v>
          </cell>
          <cell r="S42">
            <v>10.664711710144912</v>
          </cell>
          <cell r="T42">
            <v>10.711342067251445</v>
          </cell>
          <cell r="U42">
            <v>10.807100836309509</v>
          </cell>
        </row>
        <row r="43">
          <cell r="A43" t="str">
            <v>MOA17</v>
          </cell>
          <cell r="B43">
            <v>35.25</v>
          </cell>
          <cell r="C43">
            <v>28</v>
          </cell>
          <cell r="D43">
            <v>1.3</v>
          </cell>
          <cell r="E43">
            <v>4.9000000000000004</v>
          </cell>
          <cell r="F43">
            <v>1.24</v>
          </cell>
          <cell r="G43">
            <v>37289</v>
          </cell>
          <cell r="H43">
            <v>0.46500000000000002</v>
          </cell>
          <cell r="I43">
            <v>12.470165464346055</v>
          </cell>
          <cell r="J43">
            <v>13779</v>
          </cell>
          <cell r="K43">
            <v>11457</v>
          </cell>
          <cell r="L43">
            <v>9439</v>
          </cell>
          <cell r="M43">
            <v>21.405999999999999</v>
          </cell>
          <cell r="N43">
            <v>76.233112037062014</v>
          </cell>
          <cell r="O43">
            <v>88.10705701413255</v>
          </cell>
          <cell r="P43">
            <v>154.39671965505605</v>
          </cell>
          <cell r="Q43">
            <v>154.97820792383607</v>
          </cell>
          <cell r="R43">
            <v>156.1723356186522</v>
          </cell>
          <cell r="S43">
            <v>10.664711710144912</v>
          </cell>
          <cell r="T43">
            <v>10.711342067251445</v>
          </cell>
          <cell r="U43">
            <v>10.807100836309509</v>
          </cell>
        </row>
        <row r="44">
          <cell r="A44" t="str">
            <v>TRI07</v>
          </cell>
          <cell r="B44">
            <v>37.409999999999997</v>
          </cell>
          <cell r="C44">
            <v>28</v>
          </cell>
          <cell r="D44">
            <v>1</v>
          </cell>
          <cell r="E44">
            <v>4.9000000000000004</v>
          </cell>
          <cell r="F44">
            <v>0.95</v>
          </cell>
          <cell r="G44">
            <v>37289</v>
          </cell>
          <cell r="H44">
            <v>0.46500000000000002</v>
          </cell>
          <cell r="I44">
            <v>12.470165464346055</v>
          </cell>
          <cell r="J44">
            <v>15993</v>
          </cell>
          <cell r="K44">
            <v>13298</v>
          </cell>
          <cell r="L44">
            <v>10956</v>
          </cell>
          <cell r="M44">
            <v>21.405999999999999</v>
          </cell>
          <cell r="N44">
            <v>68.058231884737936</v>
          </cell>
          <cell r="O44">
            <v>98.833643943254174</v>
          </cell>
          <cell r="P44">
            <v>176.17254381227454</v>
          </cell>
          <cell r="Q44">
            <v>177.06149668433224</v>
          </cell>
          <cell r="R44">
            <v>177.97112287899594</v>
          </cell>
          <cell r="S44">
            <v>12.410945488636354</v>
          </cell>
          <cell r="T44">
            <v>12.482231862068955</v>
          </cell>
          <cell r="U44">
            <v>12.555176058139525</v>
          </cell>
        </row>
        <row r="45">
          <cell r="A45" t="str">
            <v>TRI02</v>
          </cell>
          <cell r="B45">
            <v>35.24</v>
          </cell>
          <cell r="C45">
            <v>28</v>
          </cell>
          <cell r="D45">
            <v>0.25</v>
          </cell>
          <cell r="E45">
            <v>4.9000000000000004</v>
          </cell>
          <cell r="F45">
            <v>0.24</v>
          </cell>
          <cell r="G45">
            <v>37289</v>
          </cell>
          <cell r="H45">
            <v>0.46500000000000002</v>
          </cell>
          <cell r="I45">
            <v>12.470165464346055</v>
          </cell>
          <cell r="J45">
            <v>21705</v>
          </cell>
          <cell r="K45">
            <v>18048</v>
          </cell>
          <cell r="L45">
            <v>14869</v>
          </cell>
          <cell r="M45">
            <v>21.405999999999999</v>
          </cell>
          <cell r="N45">
            <v>23.091867130722221</v>
          </cell>
          <cell r="O45">
            <v>126.48730829467119</v>
          </cell>
          <cell r="P45">
            <v>231.45034070704494</v>
          </cell>
          <cell r="Q45">
            <v>231.45034070704494</v>
          </cell>
          <cell r="R45">
            <v>231.45034070704494</v>
          </cell>
          <cell r="S45">
            <v>16.843749291666661</v>
          </cell>
          <cell r="T45">
            <v>16.843749291666661</v>
          </cell>
          <cell r="U45">
            <v>16.843749291666661</v>
          </cell>
        </row>
        <row r="46">
          <cell r="A46" t="str">
            <v>TRI05</v>
          </cell>
          <cell r="B46">
            <v>35.979999999999997</v>
          </cell>
          <cell r="C46">
            <v>28</v>
          </cell>
          <cell r="D46">
            <v>0.35</v>
          </cell>
          <cell r="E46">
            <v>4.9000000000000004</v>
          </cell>
          <cell r="F46">
            <v>0.32999999999999996</v>
          </cell>
          <cell r="G46">
            <v>37289</v>
          </cell>
          <cell r="H46">
            <v>0.46500000000000002</v>
          </cell>
          <cell r="I46">
            <v>12.470165464346055</v>
          </cell>
          <cell r="J46">
            <v>21705</v>
          </cell>
          <cell r="K46">
            <v>18048</v>
          </cell>
          <cell r="L46">
            <v>14869</v>
          </cell>
          <cell r="M46">
            <v>21.405999999999999</v>
          </cell>
          <cell r="N46">
            <v>32.328613983011024</v>
          </cell>
          <cell r="O46">
            <v>126.4873082946709</v>
          </cell>
          <cell r="P46">
            <v>230.77315985277096</v>
          </cell>
          <cell r="Q46">
            <v>234.24935490470764</v>
          </cell>
          <cell r="R46">
            <v>234.24935490470764</v>
          </cell>
          <cell r="S46">
            <v>16.789445212365539</v>
          </cell>
          <cell r="T46">
            <v>17.068206152777726</v>
          </cell>
          <cell r="U46">
            <v>17.068206152777726</v>
          </cell>
        </row>
        <row r="47">
          <cell r="A47" t="str">
            <v>TRI10</v>
          </cell>
          <cell r="B47">
            <v>36.700000000000003</v>
          </cell>
          <cell r="C47">
            <v>28</v>
          </cell>
          <cell r="D47">
            <v>0.15</v>
          </cell>
          <cell r="E47">
            <v>4.9000000000000004</v>
          </cell>
          <cell r="F47">
            <v>0.13999999999999999</v>
          </cell>
          <cell r="G47">
            <v>37289</v>
          </cell>
          <cell r="H47">
            <v>0.46500000000000002</v>
          </cell>
          <cell r="I47">
            <v>12.470165464346055</v>
          </cell>
          <cell r="J47">
            <v>19878</v>
          </cell>
          <cell r="K47">
            <v>16528</v>
          </cell>
          <cell r="L47">
            <v>13616</v>
          </cell>
          <cell r="M47">
            <v>21.405999999999999</v>
          </cell>
          <cell r="N47">
            <v>12.691710735739708</v>
          </cell>
          <cell r="O47">
            <v>117.60517106921642</v>
          </cell>
          <cell r="P47">
            <v>215.23371519029109</v>
          </cell>
          <cell r="Q47">
            <v>215.23371519029109</v>
          </cell>
          <cell r="R47">
            <v>215.23371519029109</v>
          </cell>
          <cell r="S47">
            <v>15.543315423076912</v>
          </cell>
          <cell r="T47">
            <v>15.543315423076912</v>
          </cell>
          <cell r="U47">
            <v>15.543315423076912</v>
          </cell>
        </row>
        <row r="48">
          <cell r="A48" t="str">
            <v>TRI11</v>
          </cell>
          <cell r="B48">
            <v>35.39</v>
          </cell>
          <cell r="C48">
            <v>28</v>
          </cell>
          <cell r="D48">
            <v>0.2</v>
          </cell>
          <cell r="E48">
            <v>4.9000000000000004</v>
          </cell>
          <cell r="F48">
            <v>0.19</v>
          </cell>
          <cell r="G48">
            <v>37289</v>
          </cell>
          <cell r="H48">
            <v>0.46500000000000002</v>
          </cell>
          <cell r="I48">
            <v>12.470165464346055</v>
          </cell>
          <cell r="J48">
            <v>20563</v>
          </cell>
          <cell r="K48">
            <v>17098</v>
          </cell>
          <cell r="L48">
            <v>14086</v>
          </cell>
          <cell r="M48">
            <v>21.405999999999999</v>
          </cell>
          <cell r="N48">
            <v>17.503304439647124</v>
          </cell>
          <cell r="O48">
            <v>120.94087798010131</v>
          </cell>
          <cell r="P48">
            <v>218.1814582003631</v>
          </cell>
          <cell r="Q48">
            <v>223.90149233096673</v>
          </cell>
          <cell r="R48">
            <v>223.90149233096673</v>
          </cell>
          <cell r="S48">
            <v>15.779699055555568</v>
          </cell>
          <cell r="T48">
            <v>16.238396588235307</v>
          </cell>
          <cell r="U48">
            <v>16.238396588235307</v>
          </cell>
        </row>
        <row r="49">
          <cell r="A49" t="str">
            <v>TRI12</v>
          </cell>
          <cell r="B49">
            <v>36</v>
          </cell>
          <cell r="C49">
            <v>28</v>
          </cell>
          <cell r="D49">
            <v>0.25</v>
          </cell>
          <cell r="E49">
            <v>4.9000000000000004</v>
          </cell>
          <cell r="F49">
            <v>0.24</v>
          </cell>
          <cell r="G49">
            <v>37289</v>
          </cell>
          <cell r="H49">
            <v>0.46500000000000002</v>
          </cell>
          <cell r="I49">
            <v>12.470165464346055</v>
          </cell>
          <cell r="J49">
            <v>19878</v>
          </cell>
          <cell r="K49">
            <v>16528</v>
          </cell>
          <cell r="L49">
            <v>13616</v>
          </cell>
          <cell r="M49">
            <v>21.405999999999999</v>
          </cell>
          <cell r="N49">
            <v>21.152851226232922</v>
          </cell>
          <cell r="O49">
            <v>117.60517106921664</v>
          </cell>
          <cell r="P49">
            <v>213.75449482482082</v>
          </cell>
          <cell r="Q49">
            <v>213.75449482482082</v>
          </cell>
          <cell r="R49">
            <v>213.75449482482082</v>
          </cell>
          <cell r="S49">
            <v>15.424694674242458</v>
          </cell>
          <cell r="T49">
            <v>15.424694674242458</v>
          </cell>
          <cell r="U49">
            <v>15.424694674242458</v>
          </cell>
        </row>
        <row r="50">
          <cell r="A50" t="str">
            <v>TRI19</v>
          </cell>
          <cell r="B50">
            <v>31.5</v>
          </cell>
          <cell r="C50">
            <v>28</v>
          </cell>
          <cell r="D50">
            <v>0.35</v>
          </cell>
          <cell r="E50">
            <v>4.9000000000000004</v>
          </cell>
          <cell r="F50">
            <v>0.32999999999999996</v>
          </cell>
          <cell r="G50">
            <v>37289</v>
          </cell>
          <cell r="H50">
            <v>0.46500000000000002</v>
          </cell>
          <cell r="I50">
            <v>12.470165464346055</v>
          </cell>
          <cell r="J50">
            <v>12795</v>
          </cell>
          <cell r="K50">
            <v>10639</v>
          </cell>
          <cell r="L50">
            <v>8765</v>
          </cell>
          <cell r="M50">
            <v>21.405999999999999</v>
          </cell>
          <cell r="N50">
            <v>19.05844152431013</v>
          </cell>
          <cell r="O50">
            <v>83.345498913888648</v>
          </cell>
          <cell r="P50">
            <v>144.82434254069551</v>
          </cell>
          <cell r="Q50">
            <v>146.87363732825574</v>
          </cell>
          <cell r="R50">
            <v>146.87363732825574</v>
          </cell>
          <cell r="S50">
            <v>9.8970894086021381</v>
          </cell>
          <cell r="T50">
            <v>10.06142522222221</v>
          </cell>
          <cell r="U50">
            <v>10.06142522222221</v>
          </cell>
        </row>
        <row r="51">
          <cell r="A51" t="str">
            <v>TRI20</v>
          </cell>
          <cell r="B51">
            <v>30.17</v>
          </cell>
          <cell r="C51">
            <v>28</v>
          </cell>
          <cell r="D51">
            <v>0.35</v>
          </cell>
          <cell r="E51">
            <v>4.9000000000000004</v>
          </cell>
          <cell r="F51">
            <v>0.32999999999999996</v>
          </cell>
          <cell r="G51">
            <v>37289</v>
          </cell>
          <cell r="H51">
            <v>0.46500000000000002</v>
          </cell>
          <cell r="I51">
            <v>12.470165464346055</v>
          </cell>
          <cell r="J51">
            <v>12338</v>
          </cell>
          <cell r="K51">
            <v>10259</v>
          </cell>
          <cell r="L51">
            <v>8452</v>
          </cell>
          <cell r="M51">
            <v>21.405999999999999</v>
          </cell>
          <cell r="N51">
            <v>18.377401363337651</v>
          </cell>
          <cell r="O51">
            <v>81.134775510204179</v>
          </cell>
          <cell r="P51">
            <v>140.41671539193854</v>
          </cell>
          <cell r="Q51">
            <v>142.39278005466301</v>
          </cell>
          <cell r="R51">
            <v>142.39278005466301</v>
          </cell>
          <cell r="S51">
            <v>9.5436356263440771</v>
          </cell>
          <cell r="T51">
            <v>9.7020990138888781</v>
          </cell>
          <cell r="U51">
            <v>9.7020990138888781</v>
          </cell>
        </row>
        <row r="52">
          <cell r="A52" t="str">
            <v>SBO01</v>
          </cell>
          <cell r="B52">
            <v>3</v>
          </cell>
          <cell r="C52">
            <v>28</v>
          </cell>
          <cell r="D52">
            <v>1.2</v>
          </cell>
          <cell r="E52">
            <v>4</v>
          </cell>
          <cell r="F52">
            <v>1.1499999999999999</v>
          </cell>
          <cell r="G52">
            <v>37289</v>
          </cell>
          <cell r="H52">
            <v>0.46500000000000002</v>
          </cell>
          <cell r="I52">
            <v>12.470165464346055</v>
          </cell>
          <cell r="J52">
            <v>14658</v>
          </cell>
          <cell r="K52">
            <v>11517</v>
          </cell>
          <cell r="L52">
            <v>9772</v>
          </cell>
          <cell r="M52">
            <v>21.405999999999999</v>
          </cell>
          <cell r="N52">
            <v>76.492294242269139</v>
          </cell>
          <cell r="O52">
            <v>84.772397597146764</v>
          </cell>
          <cell r="P52">
            <v>156.26052305721137</v>
          </cell>
          <cell r="Q52">
            <v>156.93493933513651</v>
          </cell>
          <cell r="R52">
            <v>158.32268052240556</v>
          </cell>
          <cell r="S52">
            <v>10.814172710280332</v>
          </cell>
          <cell r="T52">
            <v>10.868255094339579</v>
          </cell>
          <cell r="U52">
            <v>10.979539999999957</v>
          </cell>
        </row>
        <row r="53">
          <cell r="A53" t="str">
            <v>SBO02</v>
          </cell>
          <cell r="B53">
            <v>3</v>
          </cell>
          <cell r="C53">
            <v>28</v>
          </cell>
          <cell r="D53">
            <v>0.6</v>
          </cell>
          <cell r="E53">
            <v>4</v>
          </cell>
          <cell r="F53">
            <v>0.57999999999999996</v>
          </cell>
          <cell r="G53">
            <v>37289</v>
          </cell>
          <cell r="H53">
            <v>0.46500000000000002</v>
          </cell>
          <cell r="I53">
            <v>12.470165464346055</v>
          </cell>
          <cell r="J53">
            <v>15531</v>
          </cell>
          <cell r="K53">
            <v>12285</v>
          </cell>
          <cell r="L53">
            <v>10470</v>
          </cell>
          <cell r="M53">
            <v>21.405999999999999</v>
          </cell>
          <cell r="N53">
            <v>39.630584890986732</v>
          </cell>
          <cell r="O53">
            <v>91.555169996513683</v>
          </cell>
          <cell r="P53">
            <v>164.94514201685948</v>
          </cell>
          <cell r="Q53">
            <v>166.32985847007356</v>
          </cell>
          <cell r="R53">
            <v>167.76783324841125</v>
          </cell>
          <cell r="S53">
            <v>11.510604444444457</v>
          </cell>
          <cell r="T53">
            <v>11.621646792452843</v>
          </cell>
          <cell r="U53">
            <v>11.736960000000014</v>
          </cell>
        </row>
        <row r="54">
          <cell r="A54" t="str">
            <v>YUC01</v>
          </cell>
          <cell r="B54">
            <v>3</v>
          </cell>
          <cell r="C54">
            <v>28</v>
          </cell>
          <cell r="D54">
            <v>0.35</v>
          </cell>
          <cell r="E54">
            <v>4</v>
          </cell>
          <cell r="F54">
            <v>0.33999999999999997</v>
          </cell>
          <cell r="G54">
            <v>37289</v>
          </cell>
          <cell r="H54">
            <v>0.46500000000000002</v>
          </cell>
          <cell r="I54">
            <v>12.470165464346055</v>
          </cell>
          <cell r="J54">
            <v>15531</v>
          </cell>
          <cell r="K54">
            <v>12285</v>
          </cell>
          <cell r="L54">
            <v>10470</v>
          </cell>
          <cell r="M54">
            <v>21.405999999999999</v>
          </cell>
          <cell r="N54">
            <v>23.117841186408842</v>
          </cell>
          <cell r="O54">
            <v>91.555169996513627</v>
          </cell>
          <cell r="P54">
            <v>163.79842370404126</v>
          </cell>
          <cell r="Q54">
            <v>166.12885124299376</v>
          </cell>
          <cell r="R54">
            <v>166.12885124299376</v>
          </cell>
          <cell r="S54">
            <v>11.418647499999986</v>
          </cell>
          <cell r="T54">
            <v>11.60552774193547</v>
          </cell>
          <cell r="U54">
            <v>11.60552774193547</v>
          </cell>
        </row>
        <row r="55">
          <cell r="A55" t="str">
            <v>RRE01</v>
          </cell>
          <cell r="B55">
            <v>3</v>
          </cell>
          <cell r="C55">
            <v>28</v>
          </cell>
          <cell r="D55">
            <v>1.2</v>
          </cell>
          <cell r="E55">
            <v>4</v>
          </cell>
          <cell r="F55">
            <v>1.1499999999999999</v>
          </cell>
          <cell r="G55">
            <v>37289</v>
          </cell>
          <cell r="H55">
            <v>0.46500000000000002</v>
          </cell>
          <cell r="I55">
            <v>12.470165464346055</v>
          </cell>
          <cell r="J55">
            <v>14658</v>
          </cell>
          <cell r="K55">
            <v>11517</v>
          </cell>
          <cell r="L55">
            <v>9772</v>
          </cell>
          <cell r="M55">
            <v>21.405999999999999</v>
          </cell>
          <cell r="N55">
            <v>76.492294242269139</v>
          </cell>
          <cell r="O55">
            <v>84.772397597146764</v>
          </cell>
          <cell r="P55">
            <v>156.26052305721137</v>
          </cell>
          <cell r="Q55">
            <v>156.93493933513651</v>
          </cell>
          <cell r="R55">
            <v>158.32268052240556</v>
          </cell>
          <cell r="S55">
            <v>10.814172710280332</v>
          </cell>
          <cell r="T55">
            <v>10.868255094339579</v>
          </cell>
          <cell r="U55">
            <v>10.979539999999957</v>
          </cell>
        </row>
        <row r="56">
          <cell r="A56" t="str">
            <v>RRE02</v>
          </cell>
          <cell r="B56">
            <v>3</v>
          </cell>
          <cell r="C56">
            <v>28</v>
          </cell>
          <cell r="D56">
            <v>0.6</v>
          </cell>
          <cell r="E56">
            <v>4</v>
          </cell>
          <cell r="F56">
            <v>0.57999999999999996</v>
          </cell>
          <cell r="G56">
            <v>37289</v>
          </cell>
          <cell r="H56">
            <v>0.46500000000000002</v>
          </cell>
          <cell r="I56">
            <v>12.470165464346055</v>
          </cell>
          <cell r="J56">
            <v>15531</v>
          </cell>
          <cell r="K56">
            <v>12285</v>
          </cell>
          <cell r="L56">
            <v>10470</v>
          </cell>
          <cell r="M56">
            <v>21.405999999999999</v>
          </cell>
          <cell r="N56">
            <v>39.630584890986732</v>
          </cell>
          <cell r="O56">
            <v>91.555169996513683</v>
          </cell>
          <cell r="P56">
            <v>164.94514201685948</v>
          </cell>
          <cell r="Q56">
            <v>166.32985847007356</v>
          </cell>
          <cell r="R56">
            <v>167.76783324841125</v>
          </cell>
          <cell r="S56">
            <v>11.510604444444457</v>
          </cell>
          <cell r="T56">
            <v>11.621646792452843</v>
          </cell>
          <cell r="U56">
            <v>11.736960000000014</v>
          </cell>
        </row>
        <row r="57">
          <cell r="A57" t="str">
            <v>SIM01</v>
          </cell>
          <cell r="B57">
            <v>3</v>
          </cell>
          <cell r="C57">
            <v>28</v>
          </cell>
          <cell r="D57">
            <v>0.35</v>
          </cell>
          <cell r="E57">
            <v>4</v>
          </cell>
          <cell r="F57">
            <v>0.33999999999999997</v>
          </cell>
          <cell r="G57">
            <v>37289</v>
          </cell>
          <cell r="H57">
            <v>0.46500000000000002</v>
          </cell>
          <cell r="I57">
            <v>12.470165464346055</v>
          </cell>
          <cell r="J57">
            <v>15531</v>
          </cell>
          <cell r="K57">
            <v>12285</v>
          </cell>
          <cell r="L57">
            <v>10470</v>
          </cell>
          <cell r="M57">
            <v>21.405999999999999</v>
          </cell>
          <cell r="N57">
            <v>23.117841186408842</v>
          </cell>
          <cell r="O57">
            <v>91.555169996513627</v>
          </cell>
          <cell r="P57">
            <v>163.79842370404126</v>
          </cell>
          <cell r="Q57">
            <v>166.12885124299376</v>
          </cell>
          <cell r="R57">
            <v>166.12885124299376</v>
          </cell>
          <cell r="S57">
            <v>11.418647499999986</v>
          </cell>
          <cell r="T57">
            <v>11.60552774193547</v>
          </cell>
          <cell r="U57">
            <v>11.60552774193547</v>
          </cell>
        </row>
        <row r="58">
          <cell r="A58" t="str">
            <v>SIM02</v>
          </cell>
          <cell r="B58">
            <v>3</v>
          </cell>
          <cell r="C58">
            <v>28</v>
          </cell>
          <cell r="D58">
            <v>0.38</v>
          </cell>
          <cell r="E58">
            <v>4</v>
          </cell>
          <cell r="F58">
            <v>0.36</v>
          </cell>
          <cell r="G58">
            <v>37289</v>
          </cell>
          <cell r="H58">
            <v>0.46500000000000002</v>
          </cell>
          <cell r="I58">
            <v>12.470165464346055</v>
          </cell>
          <cell r="J58">
            <v>15531</v>
          </cell>
          <cell r="K58">
            <v>12285</v>
          </cell>
          <cell r="L58">
            <v>10470</v>
          </cell>
          <cell r="M58">
            <v>21.405999999999999</v>
          </cell>
          <cell r="N58">
            <v>25.099370430958015</v>
          </cell>
          <cell r="O58">
            <v>91.555169996513783</v>
          </cell>
          <cell r="P58">
            <v>167.61386827214412</v>
          </cell>
          <cell r="Q58">
            <v>167.61386827214412</v>
          </cell>
          <cell r="R58">
            <v>169.99070259325757</v>
          </cell>
          <cell r="S58">
            <v>11.724613333333293</v>
          </cell>
          <cell r="T58">
            <v>11.724613333333293</v>
          </cell>
          <cell r="U58">
            <v>11.915214999999959</v>
          </cell>
        </row>
        <row r="59">
          <cell r="A59" t="str">
            <v>SAY01</v>
          </cell>
          <cell r="B59">
            <v>3</v>
          </cell>
          <cell r="C59">
            <v>28</v>
          </cell>
          <cell r="D59">
            <v>1</v>
          </cell>
          <cell r="E59">
            <v>4</v>
          </cell>
          <cell r="F59">
            <v>0.96</v>
          </cell>
          <cell r="G59">
            <v>37289</v>
          </cell>
          <cell r="H59">
            <v>0.46500000000000002</v>
          </cell>
          <cell r="I59">
            <v>12.470165464346055</v>
          </cell>
          <cell r="J59">
            <v>15531</v>
          </cell>
          <cell r="K59">
            <v>12285</v>
          </cell>
          <cell r="L59">
            <v>10470</v>
          </cell>
          <cell r="M59">
            <v>21.405999999999999</v>
          </cell>
          <cell r="N59">
            <v>66.050974818311261</v>
          </cell>
          <cell r="O59">
            <v>91.555169996513541</v>
          </cell>
          <cell r="P59">
            <v>165.76974844405427</v>
          </cell>
          <cell r="Q59">
            <v>166.61309592641271</v>
          </cell>
          <cell r="R59">
            <v>168.35862908757315</v>
          </cell>
          <cell r="S59">
            <v>11.576730786516858</v>
          </cell>
          <cell r="T59">
            <v>11.644360000000006</v>
          </cell>
          <cell r="U59">
            <v>11.784336744186053</v>
          </cell>
        </row>
        <row r="60">
          <cell r="A60" t="str">
            <v>SAY02</v>
          </cell>
          <cell r="B60">
            <v>3</v>
          </cell>
          <cell r="C60">
            <v>28</v>
          </cell>
          <cell r="D60">
            <v>0.62</v>
          </cell>
          <cell r="E60">
            <v>4</v>
          </cell>
          <cell r="F60">
            <v>0.6</v>
          </cell>
          <cell r="G60">
            <v>37289</v>
          </cell>
          <cell r="H60">
            <v>0.46500000000000002</v>
          </cell>
          <cell r="I60">
            <v>12.470165464346055</v>
          </cell>
          <cell r="J60">
            <v>15531</v>
          </cell>
          <cell r="K60">
            <v>12285</v>
          </cell>
          <cell r="L60">
            <v>10470</v>
          </cell>
          <cell r="M60">
            <v>21.405999999999999</v>
          </cell>
          <cell r="N60">
            <v>40.951604387352702</v>
          </cell>
          <cell r="O60">
            <v>91.555169996513712</v>
          </cell>
          <cell r="P60">
            <v>164.68303497392924</v>
          </cell>
          <cell r="Q60">
            <v>166.01263251897316</v>
          </cell>
          <cell r="R60">
            <v>167.39147441753724</v>
          </cell>
          <cell r="S60">
            <v>11.489585714285692</v>
          </cell>
          <cell r="T60">
            <v>11.596207999999978</v>
          </cell>
          <cell r="U60">
            <v>11.706779259259237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2">
          <cell r="A22" t="str">
            <v>GCH01</v>
          </cell>
          <cell r="B22">
            <v>11.95</v>
          </cell>
          <cell r="C22">
            <v>3.5</v>
          </cell>
          <cell r="D22">
            <v>1.3</v>
          </cell>
          <cell r="E22">
            <v>1.131</v>
          </cell>
          <cell r="F22">
            <v>925.6</v>
          </cell>
          <cell r="G22">
            <v>1.2219101123595506</v>
          </cell>
          <cell r="H22" t="str">
            <v>ROME</v>
          </cell>
          <cell r="I22">
            <v>26</v>
          </cell>
          <cell r="J22">
            <v>37</v>
          </cell>
        </row>
        <row r="23">
          <cell r="A23" t="str">
            <v>GCH02</v>
          </cell>
          <cell r="B23">
            <v>2.76</v>
          </cell>
          <cell r="C23">
            <v>3.5</v>
          </cell>
          <cell r="D23">
            <v>1.3</v>
          </cell>
          <cell r="E23">
            <v>1.131</v>
          </cell>
          <cell r="F23">
            <v>925.6</v>
          </cell>
          <cell r="G23">
            <v>1.2219101123595506</v>
          </cell>
          <cell r="H23" t="str">
            <v>ROME</v>
          </cell>
          <cell r="I23">
            <v>26</v>
          </cell>
          <cell r="J23">
            <v>37</v>
          </cell>
        </row>
        <row r="24">
          <cell r="A24" t="str">
            <v>GCH04</v>
          </cell>
          <cell r="B24">
            <v>1.39</v>
          </cell>
          <cell r="C24">
            <v>3.5</v>
          </cell>
          <cell r="D24">
            <v>1.3</v>
          </cell>
          <cell r="E24">
            <v>1.131</v>
          </cell>
          <cell r="F24">
            <v>925.6</v>
          </cell>
          <cell r="G24">
            <v>1.2219101123595506</v>
          </cell>
          <cell r="H24" t="str">
            <v>ROME</v>
          </cell>
          <cell r="I24">
            <v>26</v>
          </cell>
          <cell r="J24">
            <v>37</v>
          </cell>
        </row>
        <row r="25">
          <cell r="A25" t="str">
            <v>GCH06</v>
          </cell>
          <cell r="B25">
            <v>3.42</v>
          </cell>
          <cell r="C25">
            <v>3.5</v>
          </cell>
          <cell r="D25">
            <v>1.3</v>
          </cell>
          <cell r="E25">
            <v>1.131</v>
          </cell>
          <cell r="F25">
            <v>925.6</v>
          </cell>
          <cell r="G25">
            <v>1.2219101123595506</v>
          </cell>
          <cell r="H25" t="str">
            <v>ROME</v>
          </cell>
          <cell r="I25">
            <v>26</v>
          </cell>
          <cell r="J25">
            <v>37</v>
          </cell>
        </row>
        <row r="26">
          <cell r="A26" t="str">
            <v>GCH09</v>
          </cell>
          <cell r="B26">
            <v>3.06</v>
          </cell>
          <cell r="C26">
            <v>3.5</v>
          </cell>
          <cell r="D26">
            <v>1.3</v>
          </cell>
          <cell r="E26">
            <v>1.131</v>
          </cell>
          <cell r="F26">
            <v>925.6</v>
          </cell>
          <cell r="G26">
            <v>1.2219101123595506</v>
          </cell>
          <cell r="H26" t="str">
            <v>ROME</v>
          </cell>
          <cell r="I26">
            <v>26</v>
          </cell>
          <cell r="J26">
            <v>37</v>
          </cell>
        </row>
        <row r="27">
          <cell r="A27" t="str">
            <v>GCH10</v>
          </cell>
          <cell r="B27">
            <v>3.27</v>
          </cell>
          <cell r="C27">
            <v>3.5</v>
          </cell>
          <cell r="D27">
            <v>1.3</v>
          </cell>
          <cell r="E27">
            <v>1.131</v>
          </cell>
          <cell r="F27">
            <v>925.6</v>
          </cell>
          <cell r="G27">
            <v>1.2219101123595506</v>
          </cell>
          <cell r="H27" t="str">
            <v>ROME</v>
          </cell>
          <cell r="I27">
            <v>26</v>
          </cell>
          <cell r="J27">
            <v>37</v>
          </cell>
        </row>
        <row r="28">
          <cell r="A28" t="str">
            <v>GCH11</v>
          </cell>
          <cell r="B28">
            <v>2.54</v>
          </cell>
          <cell r="C28">
            <v>3.5</v>
          </cell>
          <cell r="D28">
            <v>1.3</v>
          </cell>
          <cell r="E28">
            <v>1.131</v>
          </cell>
          <cell r="F28">
            <v>925.6</v>
          </cell>
          <cell r="G28">
            <v>1.2219101123595506</v>
          </cell>
          <cell r="H28" t="str">
            <v>ROME</v>
          </cell>
          <cell r="I28">
            <v>26</v>
          </cell>
          <cell r="J28">
            <v>37</v>
          </cell>
        </row>
        <row r="29">
          <cell r="A29" t="str">
            <v>GCH09COM</v>
          </cell>
          <cell r="B29">
            <v>5.79</v>
          </cell>
          <cell r="C29">
            <v>3.5</v>
          </cell>
          <cell r="D29">
            <v>1.3</v>
          </cell>
          <cell r="E29">
            <v>1.131</v>
          </cell>
          <cell r="F29">
            <v>925.6</v>
          </cell>
          <cell r="G29">
            <v>1.2219101123595506</v>
          </cell>
          <cell r="H29" t="str">
            <v>ROME</v>
          </cell>
          <cell r="I29">
            <v>26</v>
          </cell>
          <cell r="J29">
            <v>37</v>
          </cell>
        </row>
        <row r="30">
          <cell r="A30" t="str">
            <v>GCH10COM</v>
          </cell>
          <cell r="B30">
            <v>5.92</v>
          </cell>
          <cell r="C30">
            <v>3.5</v>
          </cell>
          <cell r="D30">
            <v>1.3</v>
          </cell>
          <cell r="E30">
            <v>1.131</v>
          </cell>
          <cell r="F30">
            <v>925.6</v>
          </cell>
          <cell r="G30">
            <v>1.2219101123595506</v>
          </cell>
          <cell r="H30" t="str">
            <v>ROME</v>
          </cell>
          <cell r="I30">
            <v>26</v>
          </cell>
          <cell r="J30">
            <v>37</v>
          </cell>
        </row>
        <row r="31">
          <cell r="A31" t="str">
            <v>GCH12T</v>
          </cell>
          <cell r="B31">
            <v>6.72</v>
          </cell>
          <cell r="C31">
            <v>3.5</v>
          </cell>
          <cell r="D31">
            <v>1.3</v>
          </cell>
          <cell r="E31">
            <v>1.131</v>
          </cell>
          <cell r="F31">
            <v>925.6</v>
          </cell>
          <cell r="G31">
            <v>1.2219101123595506</v>
          </cell>
          <cell r="H31" t="str">
            <v>ROME</v>
          </cell>
          <cell r="I31">
            <v>26</v>
          </cell>
          <cell r="J31">
            <v>37</v>
          </cell>
        </row>
        <row r="32">
          <cell r="A32" t="str">
            <v>SCZ01</v>
          </cell>
          <cell r="B32">
            <v>0.6</v>
          </cell>
          <cell r="C32">
            <v>2.2999999999999998</v>
          </cell>
          <cell r="D32">
            <v>1.3</v>
          </cell>
          <cell r="E32">
            <v>1.131</v>
          </cell>
          <cell r="F32">
            <v>925.6</v>
          </cell>
          <cell r="G32">
            <v>1.2219101123595506</v>
          </cell>
          <cell r="H32" t="str">
            <v>ROME</v>
          </cell>
          <cell r="I32">
            <v>26</v>
          </cell>
          <cell r="J32">
            <v>37</v>
          </cell>
        </row>
        <row r="33">
          <cell r="A33" t="str">
            <v>SCZ02</v>
          </cell>
          <cell r="B33">
            <v>2.2400000000000002</v>
          </cell>
          <cell r="C33">
            <v>2.2999999999999998</v>
          </cell>
          <cell r="D33">
            <v>1.3</v>
          </cell>
          <cell r="E33">
            <v>1.131</v>
          </cell>
          <cell r="F33">
            <v>925.6</v>
          </cell>
          <cell r="G33">
            <v>1.2219101123595506</v>
          </cell>
          <cell r="H33" t="str">
            <v>ROME</v>
          </cell>
          <cell r="I33">
            <v>26</v>
          </cell>
          <cell r="J33">
            <v>37</v>
          </cell>
        </row>
        <row r="34">
          <cell r="A34" t="str">
            <v>GBE01</v>
          </cell>
          <cell r="B34">
            <v>12.65</v>
          </cell>
          <cell r="C34">
            <v>1.7</v>
          </cell>
          <cell r="E34">
            <v>0</v>
          </cell>
          <cell r="H34">
            <v>2.0830000000000002</v>
          </cell>
          <cell r="I34">
            <v>26</v>
          </cell>
          <cell r="J34">
            <v>37</v>
          </cell>
        </row>
        <row r="35">
          <cell r="A35" t="str">
            <v>UNA01</v>
          </cell>
          <cell r="B35">
            <v>5</v>
          </cell>
          <cell r="C35">
            <v>0</v>
          </cell>
          <cell r="E35">
            <v>0</v>
          </cell>
          <cell r="H35">
            <v>3.5</v>
          </cell>
          <cell r="I35">
            <v>26</v>
          </cell>
          <cell r="J35">
            <v>37</v>
          </cell>
        </row>
        <row r="36">
          <cell r="A36" t="str">
            <v>SBU01</v>
          </cell>
          <cell r="B36">
            <v>5.25</v>
          </cell>
          <cell r="C36">
            <v>0</v>
          </cell>
          <cell r="E36">
            <v>0</v>
          </cell>
          <cell r="H36">
            <v>3.5</v>
          </cell>
          <cell r="I36">
            <v>26</v>
          </cell>
          <cell r="J36">
            <v>37</v>
          </cell>
        </row>
        <row r="37">
          <cell r="A37" t="str">
            <v>IAG01</v>
          </cell>
          <cell r="B37">
            <v>3</v>
          </cell>
          <cell r="C37">
            <v>0</v>
          </cell>
          <cell r="E37">
            <v>0</v>
          </cell>
          <cell r="H37">
            <v>3.5</v>
          </cell>
          <cell r="I37">
            <v>26</v>
          </cell>
          <cell r="J37">
            <v>37</v>
          </cell>
        </row>
        <row r="38">
          <cell r="A38" t="str">
            <v>BUL01</v>
          </cell>
          <cell r="B38">
            <v>11.34</v>
          </cell>
          <cell r="C38">
            <v>2.6</v>
          </cell>
          <cell r="D38">
            <v>1.3</v>
          </cell>
          <cell r="E38">
            <v>1.131</v>
          </cell>
          <cell r="F38">
            <v>925.4</v>
          </cell>
          <cell r="G38">
            <v>1.2221741949427276</v>
          </cell>
          <cell r="H38" t="str">
            <v>ROME</v>
          </cell>
          <cell r="I38">
            <v>26</v>
          </cell>
          <cell r="J38">
            <v>37</v>
          </cell>
        </row>
        <row r="39">
          <cell r="A39" t="str">
            <v>BUL02</v>
          </cell>
          <cell r="B39">
            <v>13.35</v>
          </cell>
          <cell r="C39">
            <v>2.6</v>
          </cell>
          <cell r="D39">
            <v>1.3</v>
          </cell>
          <cell r="E39">
            <v>1.131</v>
          </cell>
          <cell r="F39">
            <v>925.4</v>
          </cell>
          <cell r="G39">
            <v>1.2221741949427276</v>
          </cell>
          <cell r="H39" t="str">
            <v>ROME</v>
          </cell>
          <cell r="I39">
            <v>26</v>
          </cell>
          <cell r="J39">
            <v>37</v>
          </cell>
        </row>
        <row r="40">
          <cell r="A40" t="str">
            <v>CAR01</v>
          </cell>
          <cell r="B40">
            <v>1.38</v>
          </cell>
          <cell r="C40">
            <v>2.5</v>
          </cell>
          <cell r="D40">
            <v>1.3</v>
          </cell>
          <cell r="E40">
            <v>1.131</v>
          </cell>
          <cell r="F40">
            <v>929.5</v>
          </cell>
          <cell r="G40">
            <v>1.2167832167832169</v>
          </cell>
          <cell r="H40" t="str">
            <v>ROME</v>
          </cell>
          <cell r="I40">
            <v>26</v>
          </cell>
          <cell r="J40">
            <v>37</v>
          </cell>
        </row>
        <row r="41">
          <cell r="A41" t="str">
            <v>CAR02</v>
          </cell>
          <cell r="B41">
            <v>2.85</v>
          </cell>
          <cell r="C41">
            <v>2.5</v>
          </cell>
          <cell r="D41">
            <v>1.3</v>
          </cell>
          <cell r="E41">
            <v>1.131</v>
          </cell>
          <cell r="F41">
            <v>929.5</v>
          </cell>
          <cell r="G41">
            <v>1.2167832167832169</v>
          </cell>
          <cell r="H41" t="str">
            <v>ROME</v>
          </cell>
          <cell r="I41">
            <v>26</v>
          </cell>
          <cell r="J41">
            <v>37</v>
          </cell>
        </row>
        <row r="42">
          <cell r="A42" t="str">
            <v>CAR03</v>
          </cell>
          <cell r="B42">
            <v>5.07</v>
          </cell>
          <cell r="C42">
            <v>2.5</v>
          </cell>
          <cell r="D42">
            <v>1.3</v>
          </cell>
          <cell r="E42">
            <v>1.131</v>
          </cell>
          <cell r="F42">
            <v>929.5</v>
          </cell>
          <cell r="G42">
            <v>1.2167832167832169</v>
          </cell>
          <cell r="H42" t="str">
            <v>ROME</v>
          </cell>
          <cell r="I42">
            <v>26</v>
          </cell>
          <cell r="J42">
            <v>37</v>
          </cell>
        </row>
        <row r="43">
          <cell r="A43" t="str">
            <v>ERI01</v>
          </cell>
          <cell r="B43">
            <v>0.93</v>
          </cell>
          <cell r="C43">
            <v>2.6</v>
          </cell>
          <cell r="D43">
            <v>1.3</v>
          </cell>
          <cell r="E43">
            <v>1.131</v>
          </cell>
          <cell r="F43">
            <v>930.7</v>
          </cell>
          <cell r="G43">
            <v>1.2152143547867196</v>
          </cell>
          <cell r="H43" t="str">
            <v>ROME</v>
          </cell>
          <cell r="I43">
            <v>26</v>
          </cell>
          <cell r="J43">
            <v>37</v>
          </cell>
        </row>
        <row r="44">
          <cell r="A44" t="str">
            <v>ERI02</v>
          </cell>
          <cell r="B44">
            <v>0.77</v>
          </cell>
          <cell r="C44">
            <v>2.6</v>
          </cell>
          <cell r="D44">
            <v>1.3</v>
          </cell>
          <cell r="E44">
            <v>1.131</v>
          </cell>
          <cell r="F44">
            <v>930.7</v>
          </cell>
          <cell r="G44">
            <v>1.2152143547867196</v>
          </cell>
          <cell r="H44" t="str">
            <v>ROME</v>
          </cell>
          <cell r="I44">
            <v>26</v>
          </cell>
          <cell r="J44">
            <v>37</v>
          </cell>
        </row>
        <row r="45">
          <cell r="A45" t="str">
            <v>ERI03</v>
          </cell>
          <cell r="B45">
            <v>1.41</v>
          </cell>
          <cell r="C45">
            <v>2.6</v>
          </cell>
          <cell r="D45">
            <v>1.3</v>
          </cell>
          <cell r="E45">
            <v>1.131</v>
          </cell>
          <cell r="F45">
            <v>930.7</v>
          </cell>
          <cell r="G45">
            <v>1.2152143547867196</v>
          </cell>
          <cell r="H45" t="str">
            <v>ROME</v>
          </cell>
          <cell r="I45">
            <v>26</v>
          </cell>
          <cell r="J45">
            <v>37</v>
          </cell>
        </row>
        <row r="46">
          <cell r="A46" t="str">
            <v>ERI04</v>
          </cell>
          <cell r="B46">
            <v>1.54</v>
          </cell>
          <cell r="C46">
            <v>2.6</v>
          </cell>
          <cell r="D46">
            <v>1.3</v>
          </cell>
          <cell r="E46">
            <v>1.131</v>
          </cell>
          <cell r="F46">
            <v>930.7</v>
          </cell>
          <cell r="G46">
            <v>1.2152143547867196</v>
          </cell>
          <cell r="H46" t="str">
            <v>ROME</v>
          </cell>
          <cell r="I46">
            <v>26</v>
          </cell>
          <cell r="J46">
            <v>37</v>
          </cell>
        </row>
        <row r="47">
          <cell r="A47" t="str">
            <v>ERI05</v>
          </cell>
          <cell r="B47">
            <v>0.6</v>
          </cell>
          <cell r="C47">
            <v>1.7</v>
          </cell>
          <cell r="D47">
            <v>1.3</v>
          </cell>
          <cell r="E47">
            <v>1.131</v>
          </cell>
          <cell r="F47">
            <v>930.7</v>
          </cell>
          <cell r="G47">
            <v>1.2152143547867196</v>
          </cell>
          <cell r="H47" t="str">
            <v>ROME</v>
          </cell>
          <cell r="I47">
            <v>26</v>
          </cell>
          <cell r="J47">
            <v>37</v>
          </cell>
        </row>
        <row r="48">
          <cell r="A48" t="str">
            <v>ERI06</v>
          </cell>
          <cell r="B48">
            <v>0.6</v>
          </cell>
          <cell r="C48">
            <v>1.7</v>
          </cell>
          <cell r="D48">
            <v>1.3</v>
          </cell>
          <cell r="E48">
            <v>1.131</v>
          </cell>
          <cell r="F48">
            <v>930.7</v>
          </cell>
          <cell r="G48">
            <v>1.2152143547867196</v>
          </cell>
          <cell r="H48" t="str">
            <v>ROME</v>
          </cell>
          <cell r="I48">
            <v>26</v>
          </cell>
          <cell r="J48">
            <v>37</v>
          </cell>
        </row>
        <row r="49">
          <cell r="A49" t="str">
            <v>ERI07</v>
          </cell>
          <cell r="B49">
            <v>0.6</v>
          </cell>
          <cell r="C49">
            <v>1.7</v>
          </cell>
          <cell r="D49">
            <v>1.3</v>
          </cell>
          <cell r="E49">
            <v>1.131</v>
          </cell>
          <cell r="F49">
            <v>930.7</v>
          </cell>
          <cell r="G49">
            <v>1.2152143547867196</v>
          </cell>
          <cell r="H49" t="str">
            <v>ROME</v>
          </cell>
          <cell r="I49">
            <v>26</v>
          </cell>
          <cell r="J49">
            <v>37</v>
          </cell>
        </row>
        <row r="50">
          <cell r="A50" t="str">
            <v>ERI08</v>
          </cell>
          <cell r="B50">
            <v>0.6</v>
          </cell>
          <cell r="C50">
            <v>1.7</v>
          </cell>
          <cell r="D50">
            <v>1.3</v>
          </cell>
          <cell r="E50">
            <v>1.131</v>
          </cell>
          <cell r="F50">
            <v>930.7</v>
          </cell>
          <cell r="G50">
            <v>1.2152143547867196</v>
          </cell>
          <cell r="H50" t="str">
            <v>ROME</v>
          </cell>
          <cell r="I50">
            <v>26</v>
          </cell>
          <cell r="J50">
            <v>37</v>
          </cell>
        </row>
        <row r="51">
          <cell r="A51" t="str">
            <v>ERI09</v>
          </cell>
          <cell r="B51">
            <v>0.6</v>
          </cell>
          <cell r="C51">
            <v>1.7</v>
          </cell>
          <cell r="D51">
            <v>1.3</v>
          </cell>
          <cell r="E51">
            <v>1.131</v>
          </cell>
          <cell r="F51">
            <v>930.7</v>
          </cell>
          <cell r="G51">
            <v>1.2152143547867196</v>
          </cell>
          <cell r="H51" t="str">
            <v>ROME</v>
          </cell>
          <cell r="I51">
            <v>26</v>
          </cell>
          <cell r="J51">
            <v>37</v>
          </cell>
        </row>
        <row r="52">
          <cell r="A52" t="str">
            <v>ERI10</v>
          </cell>
          <cell r="B52">
            <v>0.6</v>
          </cell>
          <cell r="C52">
            <v>1.7</v>
          </cell>
          <cell r="D52">
            <v>1.3</v>
          </cell>
          <cell r="E52">
            <v>1.131</v>
          </cell>
          <cell r="F52">
            <v>930.7</v>
          </cell>
          <cell r="G52">
            <v>1.2152143547867196</v>
          </cell>
          <cell r="H52" t="str">
            <v>ROME</v>
          </cell>
          <cell r="I52">
            <v>26</v>
          </cell>
          <cell r="J52">
            <v>37</v>
          </cell>
        </row>
        <row r="53">
          <cell r="A53" t="str">
            <v>ERI05COM</v>
          </cell>
          <cell r="B53">
            <v>1</v>
          </cell>
          <cell r="C53">
            <v>1.8</v>
          </cell>
          <cell r="D53">
            <v>1.3</v>
          </cell>
          <cell r="E53">
            <v>1.131</v>
          </cell>
          <cell r="F53">
            <v>930.7</v>
          </cell>
          <cell r="G53">
            <v>1.2152143547867196</v>
          </cell>
          <cell r="H53" t="str">
            <v>ROME</v>
          </cell>
          <cell r="I53">
            <v>26</v>
          </cell>
          <cell r="J53">
            <v>37</v>
          </cell>
        </row>
        <row r="54">
          <cell r="A54" t="str">
            <v>ERI06COM</v>
          </cell>
          <cell r="B54">
            <v>1</v>
          </cell>
          <cell r="C54">
            <v>1.8</v>
          </cell>
          <cell r="D54">
            <v>1.3</v>
          </cell>
          <cell r="E54">
            <v>1.131</v>
          </cell>
          <cell r="F54">
            <v>930.7</v>
          </cell>
          <cell r="G54">
            <v>1.2152143547867196</v>
          </cell>
          <cell r="H54" t="str">
            <v>ROME</v>
          </cell>
          <cell r="I54">
            <v>26</v>
          </cell>
          <cell r="J54">
            <v>37</v>
          </cell>
        </row>
        <row r="55">
          <cell r="A55" t="str">
            <v>ERI07COM</v>
          </cell>
          <cell r="B55">
            <v>1</v>
          </cell>
          <cell r="C55">
            <v>1.8</v>
          </cell>
          <cell r="D55">
            <v>1.3</v>
          </cell>
          <cell r="E55">
            <v>1.131</v>
          </cell>
          <cell r="F55">
            <v>930.7</v>
          </cell>
          <cell r="G55">
            <v>1.2152143547867196</v>
          </cell>
          <cell r="H55" t="str">
            <v>ROME</v>
          </cell>
          <cell r="I55">
            <v>26</v>
          </cell>
          <cell r="J55">
            <v>37</v>
          </cell>
        </row>
        <row r="56">
          <cell r="A56" t="str">
            <v>ERI08COM</v>
          </cell>
          <cell r="B56">
            <v>1</v>
          </cell>
          <cell r="C56">
            <v>1.8</v>
          </cell>
          <cell r="D56">
            <v>1.3</v>
          </cell>
          <cell r="E56">
            <v>1.131</v>
          </cell>
          <cell r="F56">
            <v>930.7</v>
          </cell>
          <cell r="G56">
            <v>1.2152143547867196</v>
          </cell>
          <cell r="H56" t="str">
            <v>ROME</v>
          </cell>
          <cell r="I56">
            <v>26</v>
          </cell>
          <cell r="J56">
            <v>37</v>
          </cell>
        </row>
        <row r="57">
          <cell r="A57" t="str">
            <v>ERI09COM</v>
          </cell>
          <cell r="B57">
            <v>1</v>
          </cell>
          <cell r="C57">
            <v>1.8</v>
          </cell>
          <cell r="D57">
            <v>1.3</v>
          </cell>
          <cell r="E57">
            <v>1.131</v>
          </cell>
          <cell r="F57">
            <v>930.7</v>
          </cell>
          <cell r="G57">
            <v>1.2152143547867196</v>
          </cell>
          <cell r="H57" t="str">
            <v>ROME</v>
          </cell>
          <cell r="I57">
            <v>26</v>
          </cell>
          <cell r="J57">
            <v>37</v>
          </cell>
        </row>
        <row r="58">
          <cell r="A58" t="str">
            <v>ERI10COM</v>
          </cell>
          <cell r="B58">
            <v>1</v>
          </cell>
          <cell r="C58">
            <v>1.8</v>
          </cell>
          <cell r="D58">
            <v>1.3</v>
          </cell>
          <cell r="E58">
            <v>1.131</v>
          </cell>
          <cell r="F58">
            <v>930.7</v>
          </cell>
          <cell r="G58">
            <v>1.2152143547867196</v>
          </cell>
          <cell r="H58" t="str">
            <v>ROME</v>
          </cell>
          <cell r="I58">
            <v>26</v>
          </cell>
          <cell r="J58">
            <v>37</v>
          </cell>
        </row>
        <row r="59">
          <cell r="A59" t="str">
            <v>VHE01</v>
          </cell>
          <cell r="B59">
            <v>8.9700000000000006</v>
          </cell>
          <cell r="C59">
            <v>0.7</v>
          </cell>
          <cell r="D59">
            <v>1.3</v>
          </cell>
          <cell r="E59">
            <v>1.131</v>
          </cell>
          <cell r="F59">
            <v>929.9</v>
          </cell>
          <cell r="G59">
            <v>1.2162598128831057</v>
          </cell>
          <cell r="H59" t="str">
            <v>ROME</v>
          </cell>
          <cell r="I59">
            <v>18</v>
          </cell>
          <cell r="J59">
            <v>28</v>
          </cell>
        </row>
        <row r="60">
          <cell r="A60" t="str">
            <v>VHE02</v>
          </cell>
          <cell r="B60">
            <v>0.52</v>
          </cell>
          <cell r="C60">
            <v>0.7</v>
          </cell>
          <cell r="D60">
            <v>1.3</v>
          </cell>
          <cell r="E60">
            <v>1.131</v>
          </cell>
          <cell r="F60">
            <v>929.9</v>
          </cell>
          <cell r="G60">
            <v>1.2162598128831057</v>
          </cell>
          <cell r="H60" t="str">
            <v>ROME</v>
          </cell>
          <cell r="I60">
            <v>18</v>
          </cell>
          <cell r="J60">
            <v>28</v>
          </cell>
        </row>
        <row r="61">
          <cell r="A61" t="str">
            <v>VHE03</v>
          </cell>
          <cell r="B61">
            <v>10.65</v>
          </cell>
          <cell r="C61">
            <v>0.7</v>
          </cell>
          <cell r="D61">
            <v>1.3</v>
          </cell>
          <cell r="E61">
            <v>1.131</v>
          </cell>
          <cell r="F61">
            <v>929.9</v>
          </cell>
          <cell r="G61">
            <v>1.2162598128831057</v>
          </cell>
          <cell r="H61" t="str">
            <v>ROME</v>
          </cell>
          <cell r="I61">
            <v>18</v>
          </cell>
          <cell r="J61">
            <v>28</v>
          </cell>
        </row>
        <row r="62">
          <cell r="A62" t="str">
            <v>VHE04</v>
          </cell>
          <cell r="B62">
            <v>2.0099999999999998</v>
          </cell>
          <cell r="C62">
            <v>0.7</v>
          </cell>
          <cell r="D62">
            <v>1.3</v>
          </cell>
          <cell r="E62">
            <v>1.131</v>
          </cell>
          <cell r="F62">
            <v>929.9</v>
          </cell>
          <cell r="G62">
            <v>1.2162598128831057</v>
          </cell>
          <cell r="H62" t="str">
            <v>ROME</v>
          </cell>
          <cell r="I62">
            <v>18</v>
          </cell>
          <cell r="J62">
            <v>28</v>
          </cell>
        </row>
        <row r="63">
          <cell r="A63" t="str">
            <v>VHE05</v>
          </cell>
          <cell r="B63">
            <v>2.66</v>
          </cell>
          <cell r="C63">
            <v>0.7</v>
          </cell>
          <cell r="D63">
            <v>1.3</v>
          </cell>
          <cell r="E63">
            <v>1.131</v>
          </cell>
          <cell r="F63">
            <v>929.9</v>
          </cell>
          <cell r="G63">
            <v>1.2162598128831057</v>
          </cell>
          <cell r="H63" t="str">
            <v>ROME</v>
          </cell>
          <cell r="I63">
            <v>18</v>
          </cell>
          <cell r="J63">
            <v>28</v>
          </cell>
        </row>
        <row r="64">
          <cell r="A64" t="str">
            <v>VHE06</v>
          </cell>
          <cell r="B64">
            <v>3.27</v>
          </cell>
          <cell r="C64">
            <v>0.7</v>
          </cell>
          <cell r="D64">
            <v>1.3</v>
          </cell>
          <cell r="E64">
            <v>1.131</v>
          </cell>
          <cell r="F64">
            <v>929.9</v>
          </cell>
          <cell r="G64">
            <v>1.2162598128831057</v>
          </cell>
          <cell r="H64" t="str">
            <v>ROME</v>
          </cell>
          <cell r="I64">
            <v>18</v>
          </cell>
          <cell r="J64">
            <v>28</v>
          </cell>
        </row>
        <row r="65">
          <cell r="A65" t="str">
            <v>VHE07</v>
          </cell>
          <cell r="B65">
            <v>2.59</v>
          </cell>
          <cell r="C65">
            <v>0.7</v>
          </cell>
          <cell r="D65">
            <v>1.3</v>
          </cell>
          <cell r="E65">
            <v>1.131</v>
          </cell>
          <cell r="F65">
            <v>929.9</v>
          </cell>
          <cell r="G65">
            <v>1.2162598128831057</v>
          </cell>
          <cell r="H65" t="str">
            <v>ROME</v>
          </cell>
          <cell r="I65">
            <v>18</v>
          </cell>
          <cell r="J65">
            <v>28</v>
          </cell>
        </row>
        <row r="66">
          <cell r="A66" t="str">
            <v>VHE08</v>
          </cell>
          <cell r="B66">
            <v>2.89</v>
          </cell>
          <cell r="C66">
            <v>0.7</v>
          </cell>
          <cell r="D66">
            <v>1.3</v>
          </cell>
          <cell r="E66">
            <v>1.131</v>
          </cell>
          <cell r="F66">
            <v>929.9</v>
          </cell>
          <cell r="G66">
            <v>1.2162598128831057</v>
          </cell>
          <cell r="H66" t="str">
            <v>ROME</v>
          </cell>
          <cell r="I66">
            <v>18</v>
          </cell>
          <cell r="J66">
            <v>28</v>
          </cell>
        </row>
        <row r="67">
          <cell r="A67" t="str">
            <v>ARJ08</v>
          </cell>
          <cell r="B67">
            <v>0.28999999999999998</v>
          </cell>
          <cell r="C67">
            <v>2.9</v>
          </cell>
          <cell r="D67">
            <v>1.3</v>
          </cell>
          <cell r="E67">
            <v>1.131</v>
          </cell>
          <cell r="F67">
            <v>965.4</v>
          </cell>
          <cell r="G67">
            <v>1.1715351149782474</v>
          </cell>
          <cell r="H67" t="str">
            <v>ROME</v>
          </cell>
          <cell r="I67">
            <v>15</v>
          </cell>
          <cell r="J67">
            <v>26</v>
          </cell>
        </row>
        <row r="68">
          <cell r="A68" t="str">
            <v>ARJ09</v>
          </cell>
          <cell r="B68">
            <v>17.66</v>
          </cell>
          <cell r="C68">
            <v>2.9</v>
          </cell>
          <cell r="D68">
            <v>1.3</v>
          </cell>
          <cell r="E68">
            <v>1.131</v>
          </cell>
          <cell r="F68">
            <v>965.4</v>
          </cell>
          <cell r="G68">
            <v>1.1715351149782474</v>
          </cell>
          <cell r="H68" t="str">
            <v>ROME</v>
          </cell>
          <cell r="I68">
            <v>15</v>
          </cell>
          <cell r="J68">
            <v>26</v>
          </cell>
        </row>
        <row r="69">
          <cell r="A69" t="str">
            <v>ARJ10</v>
          </cell>
          <cell r="B69">
            <v>17.54</v>
          </cell>
          <cell r="C69">
            <v>2.9</v>
          </cell>
          <cell r="D69">
            <v>1.3</v>
          </cell>
          <cell r="E69">
            <v>1.131</v>
          </cell>
          <cell r="F69">
            <v>965.4</v>
          </cell>
          <cell r="G69">
            <v>1.1715351149782474</v>
          </cell>
          <cell r="H69" t="str">
            <v>ROME</v>
          </cell>
          <cell r="I69">
            <v>15</v>
          </cell>
          <cell r="J69">
            <v>26</v>
          </cell>
        </row>
        <row r="70">
          <cell r="A70" t="str">
            <v>ARJ11</v>
          </cell>
          <cell r="B70">
            <v>17.329999999999998</v>
          </cell>
          <cell r="C70">
            <v>2.9</v>
          </cell>
          <cell r="D70">
            <v>1.3</v>
          </cell>
          <cell r="E70">
            <v>1.131</v>
          </cell>
          <cell r="F70">
            <v>965.4</v>
          </cell>
          <cell r="G70">
            <v>1.1715351149782474</v>
          </cell>
          <cell r="H70" t="str">
            <v>ROME</v>
          </cell>
          <cell r="I70">
            <v>15</v>
          </cell>
          <cell r="J70">
            <v>26</v>
          </cell>
        </row>
        <row r="71">
          <cell r="A71" t="str">
            <v>ARJ12</v>
          </cell>
          <cell r="B71">
            <v>21.3</v>
          </cell>
          <cell r="C71">
            <v>2.9</v>
          </cell>
          <cell r="D71">
            <v>1.3</v>
          </cell>
          <cell r="E71">
            <v>1.131</v>
          </cell>
          <cell r="F71">
            <v>965.4</v>
          </cell>
          <cell r="G71">
            <v>1.1715351149782474</v>
          </cell>
          <cell r="H71" t="str">
            <v>ROME</v>
          </cell>
          <cell r="I71">
            <v>15</v>
          </cell>
          <cell r="J71">
            <v>26</v>
          </cell>
        </row>
        <row r="72">
          <cell r="A72" t="str">
            <v>ARJ13</v>
          </cell>
          <cell r="B72">
            <v>22.37</v>
          </cell>
          <cell r="C72">
            <v>2.9</v>
          </cell>
          <cell r="D72">
            <v>1.3</v>
          </cell>
          <cell r="E72">
            <v>1.131</v>
          </cell>
          <cell r="F72">
            <v>965.4</v>
          </cell>
          <cell r="G72">
            <v>1.1715351149782474</v>
          </cell>
          <cell r="H72" t="str">
            <v>ROME</v>
          </cell>
          <cell r="I72">
            <v>15</v>
          </cell>
          <cell r="J72">
            <v>26</v>
          </cell>
        </row>
        <row r="73">
          <cell r="A73" t="str">
            <v>ARJ14</v>
          </cell>
          <cell r="B73">
            <v>23.51</v>
          </cell>
          <cell r="C73">
            <v>2.9</v>
          </cell>
          <cell r="D73">
            <v>1.3</v>
          </cell>
          <cell r="E73">
            <v>1.131</v>
          </cell>
          <cell r="F73">
            <v>965.4</v>
          </cell>
          <cell r="G73">
            <v>1.1715351149782474</v>
          </cell>
          <cell r="H73" t="str">
            <v>ROME</v>
          </cell>
          <cell r="I73">
            <v>15</v>
          </cell>
          <cell r="J73">
            <v>26</v>
          </cell>
        </row>
        <row r="74">
          <cell r="A74" t="str">
            <v>ARJ15</v>
          </cell>
          <cell r="B74">
            <v>23.67</v>
          </cell>
          <cell r="C74">
            <v>2.9</v>
          </cell>
          <cell r="D74">
            <v>1.3</v>
          </cell>
          <cell r="E74">
            <v>1.131</v>
          </cell>
          <cell r="F74">
            <v>965.4</v>
          </cell>
          <cell r="G74">
            <v>1.1715351149782474</v>
          </cell>
          <cell r="H74" t="str">
            <v>ROME</v>
          </cell>
          <cell r="I74">
            <v>15</v>
          </cell>
          <cell r="J74">
            <v>26</v>
          </cell>
        </row>
        <row r="75">
          <cell r="A75" t="str">
            <v>ARJ01</v>
          </cell>
          <cell r="B75">
            <v>59.16</v>
          </cell>
          <cell r="C75">
            <v>2.9</v>
          </cell>
          <cell r="D75">
            <v>1.3</v>
          </cell>
          <cell r="E75">
            <v>1.131</v>
          </cell>
          <cell r="F75">
            <v>965.4</v>
          </cell>
          <cell r="G75">
            <v>1.1715351149782474</v>
          </cell>
          <cell r="H75" t="str">
            <v>ROME</v>
          </cell>
          <cell r="I75">
            <v>15</v>
          </cell>
          <cell r="J75">
            <v>26</v>
          </cell>
        </row>
        <row r="76">
          <cell r="A76" t="str">
            <v>ARJ02</v>
          </cell>
          <cell r="B76">
            <v>70.17</v>
          </cell>
          <cell r="C76">
            <v>2.9</v>
          </cell>
          <cell r="D76">
            <v>1.3</v>
          </cell>
          <cell r="E76">
            <v>1.131</v>
          </cell>
          <cell r="F76">
            <v>965.4</v>
          </cell>
          <cell r="G76">
            <v>1.1715351149782474</v>
          </cell>
          <cell r="H76" t="str">
            <v>ROME</v>
          </cell>
          <cell r="I76">
            <v>15</v>
          </cell>
          <cell r="J76">
            <v>26</v>
          </cell>
        </row>
        <row r="77">
          <cell r="A77" t="str">
            <v>ARJ03</v>
          </cell>
          <cell r="B77">
            <v>44.69</v>
          </cell>
          <cell r="C77">
            <v>2.9</v>
          </cell>
          <cell r="D77">
            <v>1.3</v>
          </cell>
          <cell r="E77">
            <v>1.131</v>
          </cell>
          <cell r="F77">
            <v>965.4</v>
          </cell>
          <cell r="G77">
            <v>1.1715351149782474</v>
          </cell>
          <cell r="H77" t="str">
            <v>ROME</v>
          </cell>
          <cell r="I77">
            <v>15</v>
          </cell>
          <cell r="J77">
            <v>26</v>
          </cell>
        </row>
        <row r="78">
          <cell r="A78" t="str">
            <v>ARJ05</v>
          </cell>
          <cell r="B78">
            <v>54.26</v>
          </cell>
          <cell r="C78">
            <v>2.9</v>
          </cell>
          <cell r="D78">
            <v>1.3</v>
          </cell>
          <cell r="E78">
            <v>1.131</v>
          </cell>
          <cell r="F78">
            <v>965.4</v>
          </cell>
          <cell r="G78">
            <v>1.1715351149782474</v>
          </cell>
          <cell r="H78" t="str">
            <v>ROME</v>
          </cell>
          <cell r="I78">
            <v>15</v>
          </cell>
          <cell r="J78">
            <v>26</v>
          </cell>
        </row>
        <row r="79">
          <cell r="A79" t="str">
            <v>ARJ06</v>
          </cell>
          <cell r="B79">
            <v>62.99</v>
          </cell>
          <cell r="C79">
            <v>2.9</v>
          </cell>
          <cell r="D79">
            <v>1.3</v>
          </cell>
          <cell r="E79">
            <v>1.131</v>
          </cell>
          <cell r="F79">
            <v>965.4</v>
          </cell>
          <cell r="G79">
            <v>1.1715351149782474</v>
          </cell>
          <cell r="H79" t="str">
            <v>ROME</v>
          </cell>
          <cell r="I79">
            <v>15</v>
          </cell>
          <cell r="J79">
            <v>26</v>
          </cell>
        </row>
        <row r="80">
          <cell r="A80" t="str">
            <v>KEN01</v>
          </cell>
          <cell r="B80">
            <v>16</v>
          </cell>
          <cell r="C80">
            <v>5</v>
          </cell>
          <cell r="D80">
            <v>1.3</v>
          </cell>
          <cell r="E80">
            <v>1.131</v>
          </cell>
          <cell r="F80">
            <v>944</v>
          </cell>
          <cell r="G80">
            <v>1.1980932203389831</v>
          </cell>
          <cell r="H80" t="str">
            <v>ROME</v>
          </cell>
          <cell r="I80">
            <v>10</v>
          </cell>
          <cell r="J80">
            <v>18</v>
          </cell>
        </row>
        <row r="81">
          <cell r="A81" t="str">
            <v>KEN02</v>
          </cell>
          <cell r="B81">
            <v>5.18</v>
          </cell>
          <cell r="C81">
            <v>5</v>
          </cell>
          <cell r="D81">
            <v>1.3</v>
          </cell>
          <cell r="E81">
            <v>1.131</v>
          </cell>
          <cell r="F81">
            <v>944</v>
          </cell>
          <cell r="G81">
            <v>1.1980932203389831</v>
          </cell>
          <cell r="H81" t="str">
            <v>ROME</v>
          </cell>
          <cell r="I81">
            <v>10</v>
          </cell>
          <cell r="J81">
            <v>18</v>
          </cell>
        </row>
        <row r="82">
          <cell r="A82" t="str">
            <v>KAR01</v>
          </cell>
          <cell r="B82">
            <v>12.8</v>
          </cell>
          <cell r="C82">
            <v>1.4</v>
          </cell>
          <cell r="D82">
            <v>1.3</v>
          </cell>
          <cell r="E82">
            <v>1.131</v>
          </cell>
          <cell r="F82">
            <v>965.4</v>
          </cell>
          <cell r="G82">
            <v>1.1715351149782474</v>
          </cell>
          <cell r="H82" t="str">
            <v>ROME</v>
          </cell>
          <cell r="I82">
            <v>9</v>
          </cell>
          <cell r="J82">
            <v>19</v>
          </cell>
        </row>
        <row r="83">
          <cell r="A83" t="str">
            <v>ALARJ</v>
          </cell>
          <cell r="D83">
            <v>0.53449999999999998</v>
          </cell>
          <cell r="E83">
            <v>0.46500000000000002</v>
          </cell>
          <cell r="F83">
            <v>37289</v>
          </cell>
          <cell r="G83">
            <v>1.2470165464346053E-2</v>
          </cell>
          <cell r="H83" t="str">
            <v>ROME</v>
          </cell>
          <cell r="I83">
            <v>15</v>
          </cell>
          <cell r="J83">
            <v>26</v>
          </cell>
        </row>
        <row r="84">
          <cell r="A84" t="str">
            <v>ALMOX</v>
          </cell>
          <cell r="D84">
            <v>0.53449999999999998</v>
          </cell>
          <cell r="E84">
            <v>0.46500000000000002</v>
          </cell>
          <cell r="F84">
            <v>37289</v>
          </cell>
          <cell r="G84">
            <v>1.2470165464346053E-2</v>
          </cell>
          <cell r="H84" t="str">
            <v>ROME</v>
          </cell>
          <cell r="I84">
            <v>28</v>
          </cell>
          <cell r="J84">
            <v>38</v>
          </cell>
        </row>
        <row r="85">
          <cell r="A85" t="str">
            <v>SUR01</v>
          </cell>
          <cell r="B85">
            <v>1.5</v>
          </cell>
          <cell r="C85">
            <v>1.3</v>
          </cell>
          <cell r="D85">
            <v>1.3</v>
          </cell>
          <cell r="E85">
            <v>1.131</v>
          </cell>
          <cell r="F85">
            <v>979.8</v>
          </cell>
          <cell r="G85">
            <v>1.1543172075933865</v>
          </cell>
          <cell r="H85" t="str">
            <v>ROME</v>
          </cell>
          <cell r="I85">
            <v>22</v>
          </cell>
          <cell r="J85">
            <v>38</v>
          </cell>
        </row>
        <row r="86">
          <cell r="A86" t="str">
            <v>SUR02</v>
          </cell>
          <cell r="B86">
            <v>0.66</v>
          </cell>
          <cell r="C86">
            <v>1.3</v>
          </cell>
          <cell r="D86">
            <v>1.3</v>
          </cell>
          <cell r="E86">
            <v>1.131</v>
          </cell>
          <cell r="F86">
            <v>979.8</v>
          </cell>
          <cell r="G86">
            <v>1.1543172075933865</v>
          </cell>
          <cell r="H86" t="str">
            <v>ROME</v>
          </cell>
          <cell r="I86">
            <v>22</v>
          </cell>
          <cell r="J86">
            <v>38</v>
          </cell>
        </row>
        <row r="87">
          <cell r="A87" t="str">
            <v>SUR03</v>
          </cell>
          <cell r="B87">
            <v>0.6</v>
          </cell>
          <cell r="C87">
            <v>1.3</v>
          </cell>
          <cell r="D87">
            <v>1.3</v>
          </cell>
          <cell r="E87">
            <v>1.131</v>
          </cell>
          <cell r="F87">
            <v>979.8</v>
          </cell>
          <cell r="G87">
            <v>1.1543172075933865</v>
          </cell>
          <cell r="H87" t="str">
            <v>ROME</v>
          </cell>
          <cell r="I87">
            <v>22</v>
          </cell>
          <cell r="J87">
            <v>38</v>
          </cell>
        </row>
        <row r="88">
          <cell r="A88" t="str">
            <v>SUR04</v>
          </cell>
          <cell r="B88">
            <v>0.71</v>
          </cell>
          <cell r="C88">
            <v>1.3</v>
          </cell>
          <cell r="D88">
            <v>1.3</v>
          </cell>
          <cell r="E88">
            <v>1.131</v>
          </cell>
          <cell r="F88">
            <v>979.8</v>
          </cell>
          <cell r="G88">
            <v>1.1543172075933865</v>
          </cell>
          <cell r="H88" t="str">
            <v>ROME</v>
          </cell>
          <cell r="I88">
            <v>22</v>
          </cell>
          <cell r="J88">
            <v>38</v>
          </cell>
        </row>
        <row r="89">
          <cell r="A89" t="str">
            <v>SUR05</v>
          </cell>
          <cell r="B89">
            <v>0.6</v>
          </cell>
          <cell r="C89">
            <v>1.7</v>
          </cell>
          <cell r="D89">
            <v>1.3</v>
          </cell>
          <cell r="E89">
            <v>1.131</v>
          </cell>
          <cell r="F89">
            <v>979.8</v>
          </cell>
          <cell r="G89">
            <v>1.1543172075933865</v>
          </cell>
          <cell r="H89" t="str">
            <v>ROME</v>
          </cell>
          <cell r="I89">
            <v>22</v>
          </cell>
          <cell r="J89">
            <v>38</v>
          </cell>
        </row>
        <row r="90">
          <cell r="A90" t="str">
            <v>SUR06</v>
          </cell>
          <cell r="B90">
            <v>0.6</v>
          </cell>
          <cell r="C90">
            <v>1.7</v>
          </cell>
          <cell r="D90">
            <v>1.3</v>
          </cell>
          <cell r="E90">
            <v>1.131</v>
          </cell>
          <cell r="F90">
            <v>979.8</v>
          </cell>
          <cell r="G90">
            <v>1.1543172075933865</v>
          </cell>
          <cell r="H90" t="str">
            <v>ROME</v>
          </cell>
          <cell r="I90">
            <v>22</v>
          </cell>
          <cell r="J90">
            <v>38</v>
          </cell>
        </row>
        <row r="91">
          <cell r="A91" t="str">
            <v>SUR07</v>
          </cell>
          <cell r="B91">
            <v>0.6</v>
          </cell>
          <cell r="C91">
            <v>1.7</v>
          </cell>
          <cell r="D91">
            <v>1.3</v>
          </cell>
          <cell r="E91">
            <v>1.131</v>
          </cell>
          <cell r="F91">
            <v>979.8</v>
          </cell>
          <cell r="G91">
            <v>1.1543172075933865</v>
          </cell>
          <cell r="H91" t="str">
            <v>ROME</v>
          </cell>
          <cell r="I91">
            <v>22</v>
          </cell>
          <cell r="J91">
            <v>38</v>
          </cell>
        </row>
        <row r="92">
          <cell r="A92" t="str">
            <v>SUR08</v>
          </cell>
          <cell r="B92">
            <v>0.6</v>
          </cell>
          <cell r="C92">
            <v>1.7</v>
          </cell>
          <cell r="D92">
            <v>1.3</v>
          </cell>
          <cell r="E92">
            <v>1.131</v>
          </cell>
          <cell r="F92">
            <v>979.8</v>
          </cell>
          <cell r="G92">
            <v>1.1543172075933865</v>
          </cell>
          <cell r="H92" t="str">
            <v>ROME</v>
          </cell>
          <cell r="I92">
            <v>22</v>
          </cell>
          <cell r="J92">
            <v>38</v>
          </cell>
        </row>
        <row r="93">
          <cell r="A93" t="str">
            <v>SUR01COM</v>
          </cell>
          <cell r="B93">
            <v>1</v>
          </cell>
          <cell r="C93">
            <v>1.8</v>
          </cell>
          <cell r="D93">
            <v>1.3</v>
          </cell>
          <cell r="E93">
            <v>1.131</v>
          </cell>
          <cell r="F93">
            <v>979.8</v>
          </cell>
          <cell r="G93">
            <v>1.1543172075933865</v>
          </cell>
          <cell r="H93" t="str">
            <v>ROME</v>
          </cell>
          <cell r="I93">
            <v>22</v>
          </cell>
          <cell r="J93">
            <v>38</v>
          </cell>
        </row>
        <row r="94">
          <cell r="A94" t="str">
            <v>SUR02COM</v>
          </cell>
          <cell r="B94">
            <v>1</v>
          </cell>
          <cell r="C94">
            <v>1.8</v>
          </cell>
          <cell r="D94">
            <v>1.3</v>
          </cell>
          <cell r="E94">
            <v>1.131</v>
          </cell>
          <cell r="F94">
            <v>979.8</v>
          </cell>
          <cell r="G94">
            <v>1.1543172075933865</v>
          </cell>
          <cell r="H94" t="str">
            <v>ROME</v>
          </cell>
          <cell r="I94">
            <v>22</v>
          </cell>
          <cell r="J94">
            <v>38</v>
          </cell>
        </row>
        <row r="95">
          <cell r="A95" t="str">
            <v>SUR03COM</v>
          </cell>
          <cell r="B95">
            <v>1</v>
          </cell>
          <cell r="C95">
            <v>1.8</v>
          </cell>
          <cell r="D95">
            <v>1.3</v>
          </cell>
          <cell r="E95">
            <v>1.131</v>
          </cell>
          <cell r="F95">
            <v>979.8</v>
          </cell>
          <cell r="G95">
            <v>1.1543172075933865</v>
          </cell>
          <cell r="H95" t="str">
            <v>ROME</v>
          </cell>
          <cell r="I95">
            <v>22</v>
          </cell>
          <cell r="J95">
            <v>38</v>
          </cell>
        </row>
        <row r="96">
          <cell r="A96" t="str">
            <v>SUR04COM</v>
          </cell>
          <cell r="B96">
            <v>1</v>
          </cell>
          <cell r="C96">
            <v>1.8</v>
          </cell>
          <cell r="D96">
            <v>1.3</v>
          </cell>
          <cell r="E96">
            <v>1.131</v>
          </cell>
          <cell r="F96">
            <v>979.8</v>
          </cell>
          <cell r="G96">
            <v>1.1543172075933865</v>
          </cell>
          <cell r="H96" t="str">
            <v>ROME</v>
          </cell>
          <cell r="I96">
            <v>22</v>
          </cell>
          <cell r="J96">
            <v>38</v>
          </cell>
        </row>
        <row r="97">
          <cell r="A97" t="str">
            <v>SUR05COM</v>
          </cell>
          <cell r="B97">
            <v>1</v>
          </cell>
          <cell r="C97">
            <v>1.8</v>
          </cell>
          <cell r="D97">
            <v>1.3</v>
          </cell>
          <cell r="E97">
            <v>1.131</v>
          </cell>
          <cell r="F97">
            <v>979.8</v>
          </cell>
          <cell r="G97">
            <v>1.1543172075933865</v>
          </cell>
          <cell r="H97" t="str">
            <v>ROME</v>
          </cell>
          <cell r="I97">
            <v>22</v>
          </cell>
          <cell r="J97">
            <v>38</v>
          </cell>
        </row>
        <row r="98">
          <cell r="A98" t="str">
            <v>SUR06COM</v>
          </cell>
          <cell r="B98">
            <v>1</v>
          </cell>
          <cell r="C98">
            <v>1.8</v>
          </cell>
          <cell r="D98">
            <v>1.3</v>
          </cell>
          <cell r="E98">
            <v>1.131</v>
          </cell>
          <cell r="F98">
            <v>979.8</v>
          </cell>
          <cell r="G98">
            <v>1.1543172075933865</v>
          </cell>
          <cell r="H98" t="str">
            <v>ROME</v>
          </cell>
          <cell r="I98">
            <v>22</v>
          </cell>
          <cell r="J98">
            <v>38</v>
          </cell>
        </row>
        <row r="99">
          <cell r="A99" t="str">
            <v>SUR07COM</v>
          </cell>
          <cell r="B99">
            <v>1</v>
          </cell>
          <cell r="C99">
            <v>1.8</v>
          </cell>
          <cell r="D99">
            <v>1.3</v>
          </cell>
          <cell r="E99">
            <v>1.131</v>
          </cell>
          <cell r="F99">
            <v>979.8</v>
          </cell>
          <cell r="G99">
            <v>1.1543172075933865</v>
          </cell>
          <cell r="H99" t="str">
            <v>ROME</v>
          </cell>
          <cell r="I99">
            <v>22</v>
          </cell>
          <cell r="J99">
            <v>38</v>
          </cell>
        </row>
        <row r="100">
          <cell r="A100" t="str">
            <v>SUR08COM</v>
          </cell>
          <cell r="B100">
            <v>1</v>
          </cell>
          <cell r="C100">
            <v>1.8</v>
          </cell>
          <cell r="D100">
            <v>1.3</v>
          </cell>
          <cell r="E100">
            <v>1.131</v>
          </cell>
          <cell r="F100">
            <v>979.8</v>
          </cell>
          <cell r="G100">
            <v>1.1543172075933865</v>
          </cell>
          <cell r="H100" t="str">
            <v>ROME</v>
          </cell>
          <cell r="I100">
            <v>22</v>
          </cell>
          <cell r="J100">
            <v>38</v>
          </cell>
        </row>
        <row r="101">
          <cell r="A101" t="str">
            <v>WAR01</v>
          </cell>
          <cell r="B101">
            <v>0.64</v>
          </cell>
          <cell r="C101">
            <v>1.3</v>
          </cell>
          <cell r="D101">
            <v>1.3</v>
          </cell>
          <cell r="E101">
            <v>1.131</v>
          </cell>
          <cell r="F101">
            <v>911.2</v>
          </cell>
          <cell r="G101">
            <v>1.2412203687445127</v>
          </cell>
          <cell r="H101" t="str">
            <v>ROME</v>
          </cell>
          <cell r="I101">
            <v>26</v>
          </cell>
          <cell r="J101">
            <v>37</v>
          </cell>
        </row>
        <row r="102">
          <cell r="A102" t="str">
            <v>WAR02</v>
          </cell>
          <cell r="B102">
            <v>0.93</v>
          </cell>
          <cell r="C102">
            <v>1.3</v>
          </cell>
          <cell r="D102">
            <v>1.3</v>
          </cell>
          <cell r="E102">
            <v>1.131</v>
          </cell>
          <cell r="F102">
            <v>911.2</v>
          </cell>
          <cell r="G102">
            <v>1.2412203687445127</v>
          </cell>
          <cell r="H102" t="str">
            <v>ROME</v>
          </cell>
          <cell r="I102">
            <v>26</v>
          </cell>
          <cell r="J102">
            <v>37</v>
          </cell>
        </row>
        <row r="103">
          <cell r="A103" t="str">
            <v>WAR03</v>
          </cell>
          <cell r="B103">
            <v>0.61</v>
          </cell>
          <cell r="C103">
            <v>1.3</v>
          </cell>
          <cell r="D103">
            <v>1.3</v>
          </cell>
          <cell r="E103">
            <v>1.131</v>
          </cell>
          <cell r="F103">
            <v>911.2</v>
          </cell>
          <cell r="G103">
            <v>1.2412203687445127</v>
          </cell>
          <cell r="H103" t="str">
            <v>ROME</v>
          </cell>
          <cell r="I103">
            <v>26</v>
          </cell>
          <cell r="J103">
            <v>37</v>
          </cell>
        </row>
        <row r="104">
          <cell r="A104" t="str">
            <v>WAR04</v>
          </cell>
          <cell r="B104">
            <v>0.68</v>
          </cell>
          <cell r="C104">
            <v>1.3</v>
          </cell>
          <cell r="D104">
            <v>1.3</v>
          </cell>
          <cell r="E104">
            <v>1.131</v>
          </cell>
          <cell r="F104">
            <v>911.2</v>
          </cell>
          <cell r="G104">
            <v>1.2412203687445127</v>
          </cell>
          <cell r="H104" t="str">
            <v>ROME</v>
          </cell>
          <cell r="I104">
            <v>26</v>
          </cell>
          <cell r="J104">
            <v>37</v>
          </cell>
        </row>
        <row r="105">
          <cell r="A105" t="str">
            <v>WAR05</v>
          </cell>
          <cell r="B105">
            <v>0.62</v>
          </cell>
          <cell r="C105">
            <v>1.3</v>
          </cell>
          <cell r="D105">
            <v>1.3</v>
          </cell>
          <cell r="E105">
            <v>1.131</v>
          </cell>
          <cell r="F105">
            <v>911.2</v>
          </cell>
          <cell r="G105">
            <v>1.2412203687445127</v>
          </cell>
          <cell r="H105" t="str">
            <v>ROME</v>
          </cell>
          <cell r="I105">
            <v>26</v>
          </cell>
          <cell r="J105">
            <v>37</v>
          </cell>
        </row>
        <row r="106">
          <cell r="A106" t="str">
            <v>WAR06</v>
          </cell>
          <cell r="B106">
            <v>0.6</v>
          </cell>
          <cell r="C106">
            <v>1.7</v>
          </cell>
          <cell r="D106">
            <v>1.3</v>
          </cell>
          <cell r="E106">
            <v>1.131</v>
          </cell>
          <cell r="F106">
            <v>911.2</v>
          </cell>
          <cell r="G106">
            <v>1.2412203687445127</v>
          </cell>
          <cell r="H106" t="str">
            <v>ROME</v>
          </cell>
          <cell r="I106">
            <v>26</v>
          </cell>
          <cell r="J106">
            <v>37</v>
          </cell>
        </row>
        <row r="107">
          <cell r="A107" t="str">
            <v>WAR07</v>
          </cell>
          <cell r="B107">
            <v>0.6</v>
          </cell>
          <cell r="C107">
            <v>1.7</v>
          </cell>
          <cell r="D107">
            <v>1.3</v>
          </cell>
          <cell r="E107">
            <v>1.131</v>
          </cell>
          <cell r="F107">
            <v>911.2</v>
          </cell>
          <cell r="G107">
            <v>1.2412203687445127</v>
          </cell>
          <cell r="H107" t="str">
            <v>ROME</v>
          </cell>
          <cell r="I107">
            <v>26</v>
          </cell>
          <cell r="J107">
            <v>37</v>
          </cell>
        </row>
        <row r="108">
          <cell r="A108" t="str">
            <v>WAR08</v>
          </cell>
          <cell r="B108">
            <v>0.6</v>
          </cell>
          <cell r="C108">
            <v>1.7</v>
          </cell>
          <cell r="D108">
            <v>1.3</v>
          </cell>
          <cell r="E108">
            <v>1.131</v>
          </cell>
          <cell r="F108">
            <v>911.2</v>
          </cell>
          <cell r="G108">
            <v>1.2412203687445127</v>
          </cell>
          <cell r="H108" t="str">
            <v>ROME</v>
          </cell>
          <cell r="I108">
            <v>26</v>
          </cell>
          <cell r="J108">
            <v>37</v>
          </cell>
        </row>
        <row r="109">
          <cell r="A109" t="str">
            <v>WAR09</v>
          </cell>
          <cell r="B109">
            <v>0.6</v>
          </cell>
          <cell r="C109">
            <v>1.7</v>
          </cell>
          <cell r="D109">
            <v>1.3</v>
          </cell>
          <cell r="E109">
            <v>1.131</v>
          </cell>
          <cell r="F109">
            <v>911.2</v>
          </cell>
          <cell r="G109">
            <v>1.2412203687445127</v>
          </cell>
          <cell r="H109" t="str">
            <v>ROME</v>
          </cell>
          <cell r="I109">
            <v>26</v>
          </cell>
          <cell r="J109">
            <v>37</v>
          </cell>
        </row>
        <row r="110">
          <cell r="A110" t="str">
            <v>WAR01COM</v>
          </cell>
          <cell r="B110">
            <v>1</v>
          </cell>
          <cell r="C110">
            <v>1.8</v>
          </cell>
          <cell r="D110">
            <v>1.3</v>
          </cell>
          <cell r="E110">
            <v>1.131</v>
          </cell>
          <cell r="F110">
            <v>911.2</v>
          </cell>
          <cell r="G110">
            <v>1.2412203687445127</v>
          </cell>
          <cell r="H110" t="str">
            <v>ROME</v>
          </cell>
          <cell r="I110">
            <v>26</v>
          </cell>
          <cell r="J110">
            <v>37</v>
          </cell>
        </row>
        <row r="111">
          <cell r="A111" t="str">
            <v>WAR02COM</v>
          </cell>
          <cell r="B111">
            <v>1</v>
          </cell>
          <cell r="C111">
            <v>1.8</v>
          </cell>
          <cell r="D111">
            <v>1.3</v>
          </cell>
          <cell r="E111">
            <v>1.131</v>
          </cell>
          <cell r="F111">
            <v>911.2</v>
          </cell>
          <cell r="G111">
            <v>1.2412203687445127</v>
          </cell>
          <cell r="H111" t="str">
            <v>ROME</v>
          </cell>
          <cell r="I111">
            <v>26</v>
          </cell>
          <cell r="J111">
            <v>37</v>
          </cell>
        </row>
        <row r="112">
          <cell r="A112" t="str">
            <v>WAR03COM</v>
          </cell>
          <cell r="B112">
            <v>1</v>
          </cell>
          <cell r="C112">
            <v>1.8</v>
          </cell>
          <cell r="D112">
            <v>1.3</v>
          </cell>
          <cell r="E112">
            <v>1.131</v>
          </cell>
          <cell r="F112">
            <v>911.2</v>
          </cell>
          <cell r="G112">
            <v>1.2412203687445127</v>
          </cell>
          <cell r="H112" t="str">
            <v>ROME</v>
          </cell>
          <cell r="I112">
            <v>26</v>
          </cell>
          <cell r="J112">
            <v>37</v>
          </cell>
        </row>
        <row r="113">
          <cell r="A113" t="str">
            <v>WAR04COM</v>
          </cell>
          <cell r="B113">
            <v>1</v>
          </cell>
          <cell r="C113">
            <v>1.8</v>
          </cell>
          <cell r="D113">
            <v>1.3</v>
          </cell>
          <cell r="E113">
            <v>1.131</v>
          </cell>
          <cell r="F113">
            <v>911.2</v>
          </cell>
          <cell r="G113">
            <v>1.2412203687445127</v>
          </cell>
          <cell r="H113" t="str">
            <v>ROME</v>
          </cell>
          <cell r="I113">
            <v>26</v>
          </cell>
          <cell r="J113">
            <v>37</v>
          </cell>
        </row>
        <row r="114">
          <cell r="A114" t="str">
            <v>WAR06COM</v>
          </cell>
          <cell r="B114">
            <v>1</v>
          </cell>
          <cell r="C114">
            <v>1.8</v>
          </cell>
          <cell r="D114">
            <v>1.3</v>
          </cell>
          <cell r="E114">
            <v>1.131</v>
          </cell>
          <cell r="F114">
            <v>911.2</v>
          </cell>
          <cell r="G114">
            <v>1.2412203687445127</v>
          </cell>
          <cell r="H114" t="str">
            <v>ROME</v>
          </cell>
          <cell r="I114">
            <v>26</v>
          </cell>
          <cell r="J114">
            <v>37</v>
          </cell>
        </row>
        <row r="115">
          <cell r="A115" t="str">
            <v>WAR07COM</v>
          </cell>
          <cell r="B115">
            <v>1</v>
          </cell>
          <cell r="C115">
            <v>1.8</v>
          </cell>
          <cell r="D115">
            <v>1.3</v>
          </cell>
          <cell r="E115">
            <v>1.131</v>
          </cell>
          <cell r="F115">
            <v>911.2</v>
          </cell>
          <cell r="G115">
            <v>1.2412203687445127</v>
          </cell>
          <cell r="H115" t="str">
            <v>ROME</v>
          </cell>
          <cell r="I115">
            <v>26</v>
          </cell>
          <cell r="J115">
            <v>37</v>
          </cell>
        </row>
        <row r="116">
          <cell r="A116" t="str">
            <v>WAR08COM</v>
          </cell>
          <cell r="B116">
            <v>1</v>
          </cell>
          <cell r="C116">
            <v>1.8</v>
          </cell>
          <cell r="D116">
            <v>1.3</v>
          </cell>
          <cell r="E116">
            <v>1.131</v>
          </cell>
          <cell r="F116">
            <v>911.2</v>
          </cell>
          <cell r="G116">
            <v>1.2412203687445127</v>
          </cell>
          <cell r="H116" t="str">
            <v>ROME</v>
          </cell>
          <cell r="I116">
            <v>26</v>
          </cell>
          <cell r="J116">
            <v>37</v>
          </cell>
        </row>
        <row r="117">
          <cell r="A117" t="str">
            <v>WAR09COM</v>
          </cell>
          <cell r="B117">
            <v>1</v>
          </cell>
          <cell r="C117">
            <v>1.8</v>
          </cell>
          <cell r="D117">
            <v>1.3</v>
          </cell>
          <cell r="E117">
            <v>1.131</v>
          </cell>
          <cell r="F117">
            <v>911.2</v>
          </cell>
          <cell r="G117">
            <v>1.2412203687445127</v>
          </cell>
          <cell r="H117" t="str">
            <v>ROME</v>
          </cell>
          <cell r="I117">
            <v>26</v>
          </cell>
          <cell r="J117">
            <v>37</v>
          </cell>
        </row>
        <row r="118">
          <cell r="A118" t="str">
            <v>ALT01</v>
          </cell>
          <cell r="B118">
            <v>4.67</v>
          </cell>
          <cell r="C118">
            <v>1.3</v>
          </cell>
          <cell r="D118">
            <v>1.3</v>
          </cell>
          <cell r="E118">
            <v>1.131</v>
          </cell>
          <cell r="F118">
            <v>944</v>
          </cell>
          <cell r="G118">
            <v>1.1980932203389831</v>
          </cell>
          <cell r="H118" t="str">
            <v>ROME</v>
          </cell>
          <cell r="I118">
            <v>10</v>
          </cell>
          <cell r="J118">
            <v>18</v>
          </cell>
        </row>
        <row r="119">
          <cell r="A119" t="str">
            <v>ALT02</v>
          </cell>
          <cell r="B119">
            <v>7.51</v>
          </cell>
          <cell r="C119">
            <v>1.3</v>
          </cell>
          <cell r="D119">
            <v>1.3</v>
          </cell>
          <cell r="E119">
            <v>1.131</v>
          </cell>
          <cell r="F119">
            <v>944</v>
          </cell>
          <cell r="G119">
            <v>1.1980932203389831</v>
          </cell>
          <cell r="H119" t="str">
            <v>ROME</v>
          </cell>
          <cell r="I119">
            <v>10</v>
          </cell>
          <cell r="J119">
            <v>18</v>
          </cell>
        </row>
        <row r="120">
          <cell r="A120" t="str">
            <v>TAB01</v>
          </cell>
          <cell r="B120">
            <v>3</v>
          </cell>
          <cell r="C120">
            <v>1.2</v>
          </cell>
          <cell r="D120">
            <v>1.3</v>
          </cell>
          <cell r="E120">
            <v>1.131</v>
          </cell>
          <cell r="F120">
            <v>965.4</v>
          </cell>
          <cell r="G120">
            <v>1.1715351149782474</v>
          </cell>
          <cell r="H120" t="str">
            <v>ROME</v>
          </cell>
          <cell r="I120">
            <v>15</v>
          </cell>
          <cell r="J120">
            <v>25</v>
          </cell>
        </row>
        <row r="121">
          <cell r="A121" t="str">
            <v>TAB02</v>
          </cell>
          <cell r="B121">
            <v>3</v>
          </cell>
          <cell r="C121">
            <v>1.2</v>
          </cell>
          <cell r="D121">
            <v>1.3</v>
          </cell>
          <cell r="E121">
            <v>1.131</v>
          </cell>
          <cell r="F121">
            <v>965.4</v>
          </cell>
          <cell r="G121">
            <v>1.1715351149782474</v>
          </cell>
          <cell r="H121" t="str">
            <v>ROME</v>
          </cell>
          <cell r="I121">
            <v>15</v>
          </cell>
          <cell r="J121">
            <v>25</v>
          </cell>
        </row>
        <row r="122">
          <cell r="A122" t="str">
            <v>BUL03</v>
          </cell>
          <cell r="B122">
            <v>4.74</v>
          </cell>
          <cell r="C122">
            <v>2.6</v>
          </cell>
          <cell r="D122">
            <v>1.3</v>
          </cell>
          <cell r="E122">
            <v>1.131</v>
          </cell>
          <cell r="F122">
            <v>925.4</v>
          </cell>
          <cell r="G122">
            <v>1.2221741949427276</v>
          </cell>
          <cell r="H122" t="str">
            <v>ROME</v>
          </cell>
          <cell r="I122">
            <v>26</v>
          </cell>
          <cell r="J122">
            <v>37</v>
          </cell>
        </row>
        <row r="123">
          <cell r="A123" t="str">
            <v>MOA02</v>
          </cell>
          <cell r="B123">
            <v>3.73</v>
          </cell>
          <cell r="C123">
            <v>4.9000000000000004</v>
          </cell>
          <cell r="D123">
            <v>0.53449999999999998</v>
          </cell>
          <cell r="E123">
            <v>0.46500000000000002</v>
          </cell>
          <cell r="F123">
            <v>37289</v>
          </cell>
          <cell r="G123">
            <v>1.2470165464346053E-2</v>
          </cell>
          <cell r="H123" t="str">
            <v>ROME</v>
          </cell>
          <cell r="I123">
            <v>28</v>
          </cell>
          <cell r="J123">
            <v>37</v>
          </cell>
        </row>
        <row r="124">
          <cell r="A124" t="str">
            <v>MOA05</v>
          </cell>
          <cell r="B124">
            <v>18.82</v>
          </cell>
          <cell r="C124">
            <v>4.9000000000000004</v>
          </cell>
          <cell r="D124">
            <v>0.53449999999999998</v>
          </cell>
          <cell r="E124">
            <v>0.46500000000000002</v>
          </cell>
          <cell r="F124">
            <v>37289</v>
          </cell>
          <cell r="G124">
            <v>1.2470165464346053E-2</v>
          </cell>
          <cell r="H124" t="str">
            <v>ROME</v>
          </cell>
          <cell r="I124">
            <v>28</v>
          </cell>
          <cell r="J124">
            <v>37</v>
          </cell>
        </row>
        <row r="125">
          <cell r="A125" t="str">
            <v>MOA06</v>
          </cell>
          <cell r="B125">
            <v>17.34</v>
          </cell>
          <cell r="C125">
            <v>4.9000000000000004</v>
          </cell>
          <cell r="D125">
            <v>0.53449999999999998</v>
          </cell>
          <cell r="E125">
            <v>0.46500000000000002</v>
          </cell>
          <cell r="F125">
            <v>37289</v>
          </cell>
          <cell r="G125">
            <v>1.2470165464346053E-2</v>
          </cell>
          <cell r="H125" t="str">
            <v>ROME</v>
          </cell>
          <cell r="I125">
            <v>28</v>
          </cell>
          <cell r="J125">
            <v>37</v>
          </cell>
        </row>
        <row r="126">
          <cell r="A126" t="str">
            <v>MOA07</v>
          </cell>
          <cell r="B126">
            <v>16.059999999999999</v>
          </cell>
          <cell r="C126">
            <v>4.9000000000000004</v>
          </cell>
          <cell r="D126">
            <v>0.53449999999999998</v>
          </cell>
          <cell r="E126">
            <v>0.46500000000000002</v>
          </cell>
          <cell r="F126">
            <v>37289</v>
          </cell>
          <cell r="G126">
            <v>1.2470165464346053E-2</v>
          </cell>
          <cell r="H126" t="str">
            <v>ROME</v>
          </cell>
          <cell r="I126">
            <v>28</v>
          </cell>
          <cell r="J126">
            <v>37</v>
          </cell>
        </row>
        <row r="127">
          <cell r="A127" t="str">
            <v>MOA08</v>
          </cell>
          <cell r="B127">
            <v>9.81</v>
          </cell>
          <cell r="C127">
            <v>4.9000000000000004</v>
          </cell>
          <cell r="D127">
            <v>0.53449999999999998</v>
          </cell>
          <cell r="E127">
            <v>0.46500000000000002</v>
          </cell>
          <cell r="F127">
            <v>37289</v>
          </cell>
          <cell r="G127">
            <v>1.2470165464346053E-2</v>
          </cell>
          <cell r="H127" t="str">
            <v>ROME</v>
          </cell>
          <cell r="I127">
            <v>28</v>
          </cell>
          <cell r="J127">
            <v>37</v>
          </cell>
        </row>
        <row r="128">
          <cell r="A128" t="str">
            <v>MOA10</v>
          </cell>
          <cell r="B128">
            <v>34.799999999999997</v>
          </cell>
          <cell r="C128">
            <v>4.9000000000000004</v>
          </cell>
          <cell r="D128">
            <v>0.53449999999999998</v>
          </cell>
          <cell r="E128">
            <v>0.46500000000000002</v>
          </cell>
          <cell r="F128">
            <v>37289</v>
          </cell>
          <cell r="G128">
            <v>1.2470165464346053E-2</v>
          </cell>
          <cell r="H128" t="str">
            <v>ROME</v>
          </cell>
          <cell r="I128">
            <v>28</v>
          </cell>
          <cell r="J128">
            <v>37</v>
          </cell>
        </row>
        <row r="129">
          <cell r="A129" t="str">
            <v>MOA11</v>
          </cell>
          <cell r="B129">
            <v>36.44</v>
          </cell>
          <cell r="C129">
            <v>4.9000000000000004</v>
          </cell>
          <cell r="D129">
            <v>0.53449999999999998</v>
          </cell>
          <cell r="E129">
            <v>0.46500000000000002</v>
          </cell>
          <cell r="F129">
            <v>37289</v>
          </cell>
          <cell r="G129">
            <v>1.2470165464346053E-2</v>
          </cell>
          <cell r="H129" t="str">
            <v>ROME</v>
          </cell>
          <cell r="I129">
            <v>28</v>
          </cell>
          <cell r="J129">
            <v>37</v>
          </cell>
        </row>
        <row r="130">
          <cell r="A130" t="str">
            <v>MOA12</v>
          </cell>
          <cell r="B130">
            <v>25.46</v>
          </cell>
          <cell r="C130">
            <v>4.9000000000000004</v>
          </cell>
          <cell r="D130">
            <v>0.53449999999999998</v>
          </cell>
          <cell r="E130">
            <v>0.46500000000000002</v>
          </cell>
          <cell r="F130">
            <v>37289</v>
          </cell>
          <cell r="G130">
            <v>1.2470165464346053E-2</v>
          </cell>
          <cell r="H130" t="str">
            <v>ROME</v>
          </cell>
          <cell r="I130">
            <v>28</v>
          </cell>
          <cell r="J130">
            <v>37</v>
          </cell>
        </row>
        <row r="131">
          <cell r="A131" t="str">
            <v>MOA14</v>
          </cell>
          <cell r="B131">
            <v>17.36</v>
          </cell>
          <cell r="C131">
            <v>4.9000000000000004</v>
          </cell>
          <cell r="D131">
            <v>0.53449999999999998</v>
          </cell>
          <cell r="E131">
            <v>0.46500000000000002</v>
          </cell>
          <cell r="F131">
            <v>37289</v>
          </cell>
          <cell r="G131">
            <v>1.2470165464346053E-2</v>
          </cell>
          <cell r="H131" t="str">
            <v>ROME</v>
          </cell>
          <cell r="I131">
            <v>28</v>
          </cell>
          <cell r="J131">
            <v>37</v>
          </cell>
        </row>
        <row r="132">
          <cell r="A132" t="str">
            <v>MOA15</v>
          </cell>
          <cell r="B132">
            <v>30.98</v>
          </cell>
          <cell r="C132">
            <v>4.9000000000000004</v>
          </cell>
          <cell r="D132">
            <v>0.53449999999999998</v>
          </cell>
          <cell r="E132">
            <v>0.46500000000000002</v>
          </cell>
          <cell r="F132">
            <v>37289</v>
          </cell>
          <cell r="G132">
            <v>1.2470165464346053E-2</v>
          </cell>
          <cell r="H132" t="str">
            <v>ROME</v>
          </cell>
          <cell r="I132">
            <v>28</v>
          </cell>
          <cell r="J132">
            <v>37</v>
          </cell>
        </row>
        <row r="133">
          <cell r="A133" t="str">
            <v>MOA16</v>
          </cell>
          <cell r="B133">
            <v>27.94</v>
          </cell>
          <cell r="C133">
            <v>4.9000000000000004</v>
          </cell>
          <cell r="D133">
            <v>0.53449999999999998</v>
          </cell>
          <cell r="E133">
            <v>0.46500000000000002</v>
          </cell>
          <cell r="F133">
            <v>37289</v>
          </cell>
          <cell r="G133">
            <v>1.2470165464346053E-2</v>
          </cell>
          <cell r="H133" t="str">
            <v>ROME</v>
          </cell>
          <cell r="I133">
            <v>28</v>
          </cell>
          <cell r="J133">
            <v>37</v>
          </cell>
        </row>
        <row r="134">
          <cell r="A134" t="str">
            <v>MOA17</v>
          </cell>
          <cell r="B134">
            <v>35.25</v>
          </cell>
          <cell r="C134">
            <v>4.9000000000000004</v>
          </cell>
          <cell r="D134">
            <v>0.53449999999999998</v>
          </cell>
          <cell r="E134">
            <v>0.46500000000000002</v>
          </cell>
          <cell r="F134">
            <v>37289</v>
          </cell>
          <cell r="G134">
            <v>1.2470165464346053E-2</v>
          </cell>
          <cell r="H134" t="str">
            <v>ROME</v>
          </cell>
          <cell r="I134">
            <v>28</v>
          </cell>
          <cell r="J134">
            <v>37</v>
          </cell>
        </row>
        <row r="135">
          <cell r="A135" t="str">
            <v>MOS01</v>
          </cell>
          <cell r="B135">
            <v>18.559999999999999</v>
          </cell>
          <cell r="C135">
            <v>4.9000000000000004</v>
          </cell>
          <cell r="D135">
            <v>0.53449999999999998</v>
          </cell>
          <cell r="E135">
            <v>0.46500000000000002</v>
          </cell>
          <cell r="F135">
            <v>37289</v>
          </cell>
          <cell r="G135">
            <v>1.2470165464346053E-2</v>
          </cell>
          <cell r="H135" t="str">
            <v>ROME</v>
          </cell>
          <cell r="I135">
            <v>28</v>
          </cell>
          <cell r="J135">
            <v>37</v>
          </cell>
        </row>
        <row r="136">
          <cell r="A136" t="str">
            <v>MOS02</v>
          </cell>
          <cell r="B136">
            <v>5.8</v>
          </cell>
          <cell r="C136">
            <v>4.9000000000000004</v>
          </cell>
          <cell r="D136">
            <v>0.53449999999999998</v>
          </cell>
          <cell r="E136">
            <v>0.46500000000000002</v>
          </cell>
          <cell r="F136">
            <v>37289</v>
          </cell>
          <cell r="G136">
            <v>1.2470165464346053E-2</v>
          </cell>
          <cell r="H136" t="str">
            <v>ROME</v>
          </cell>
          <cell r="I136">
            <v>28</v>
          </cell>
          <cell r="J136">
            <v>37</v>
          </cell>
        </row>
        <row r="137">
          <cell r="A137" t="str">
            <v>MOS03</v>
          </cell>
          <cell r="B137">
            <v>5.48</v>
          </cell>
          <cell r="C137">
            <v>4.9000000000000004</v>
          </cell>
          <cell r="D137">
            <v>0.53449999999999998</v>
          </cell>
          <cell r="E137">
            <v>0.46500000000000002</v>
          </cell>
          <cell r="F137">
            <v>37289</v>
          </cell>
          <cell r="G137">
            <v>1.2470165464346053E-2</v>
          </cell>
          <cell r="H137" t="str">
            <v>ROME</v>
          </cell>
          <cell r="I137">
            <v>28</v>
          </cell>
          <cell r="J137">
            <v>37</v>
          </cell>
        </row>
        <row r="138">
          <cell r="A138" t="str">
            <v>MOS04</v>
          </cell>
          <cell r="B138">
            <v>7.1</v>
          </cell>
          <cell r="C138">
            <v>4.9000000000000004</v>
          </cell>
          <cell r="D138">
            <v>0.53449999999999998</v>
          </cell>
          <cell r="E138">
            <v>0.46500000000000002</v>
          </cell>
          <cell r="F138">
            <v>37289</v>
          </cell>
          <cell r="G138">
            <v>1.2470165464346053E-2</v>
          </cell>
          <cell r="H138" t="str">
            <v>ROME</v>
          </cell>
          <cell r="I138">
            <v>28</v>
          </cell>
          <cell r="J138">
            <v>37</v>
          </cell>
        </row>
        <row r="139">
          <cell r="A139" t="str">
            <v>MOS05</v>
          </cell>
          <cell r="B139">
            <v>5.57</v>
          </cell>
          <cell r="C139">
            <v>4.9000000000000004</v>
          </cell>
          <cell r="D139">
            <v>0.53449999999999998</v>
          </cell>
          <cell r="E139">
            <v>0.46500000000000002</v>
          </cell>
          <cell r="F139">
            <v>37289</v>
          </cell>
          <cell r="G139">
            <v>1.2470165464346053E-2</v>
          </cell>
          <cell r="H139" t="str">
            <v>ROME</v>
          </cell>
          <cell r="I139">
            <v>28</v>
          </cell>
          <cell r="J139">
            <v>37</v>
          </cell>
        </row>
        <row r="140">
          <cell r="A140" t="str">
            <v>MOS06</v>
          </cell>
          <cell r="B140">
            <v>6.31</v>
          </cell>
          <cell r="C140">
            <v>4.9000000000000004</v>
          </cell>
          <cell r="D140">
            <v>0.53449999999999998</v>
          </cell>
          <cell r="E140">
            <v>0.46500000000000002</v>
          </cell>
          <cell r="F140">
            <v>37289</v>
          </cell>
          <cell r="G140">
            <v>1.2470165464346053E-2</v>
          </cell>
          <cell r="H140" t="str">
            <v>ROME</v>
          </cell>
          <cell r="I140">
            <v>28</v>
          </cell>
          <cell r="J140">
            <v>37</v>
          </cell>
        </row>
        <row r="141">
          <cell r="A141" t="str">
            <v>MOS07</v>
          </cell>
          <cell r="B141">
            <v>5.18</v>
          </cell>
          <cell r="C141">
            <v>4.9000000000000004</v>
          </cell>
          <cell r="D141">
            <v>0.53449999999999998</v>
          </cell>
          <cell r="E141">
            <v>0.46500000000000002</v>
          </cell>
          <cell r="F141">
            <v>37289</v>
          </cell>
          <cell r="G141">
            <v>1.2470165464346053E-2</v>
          </cell>
          <cell r="H141" t="str">
            <v>ROME</v>
          </cell>
          <cell r="I141">
            <v>28</v>
          </cell>
          <cell r="J141">
            <v>37</v>
          </cell>
        </row>
        <row r="142">
          <cell r="A142" t="str">
            <v>MOS08</v>
          </cell>
          <cell r="B142">
            <v>12.14</v>
          </cell>
          <cell r="C142">
            <v>4.9000000000000004</v>
          </cell>
          <cell r="D142">
            <v>0.53449999999999998</v>
          </cell>
          <cell r="E142">
            <v>0.46500000000000002</v>
          </cell>
          <cell r="F142">
            <v>37289</v>
          </cell>
          <cell r="G142">
            <v>1.2470165464346053E-2</v>
          </cell>
          <cell r="H142" t="str">
            <v>ROME</v>
          </cell>
          <cell r="I142">
            <v>28</v>
          </cell>
          <cell r="J142">
            <v>37</v>
          </cell>
        </row>
        <row r="143">
          <cell r="A143" t="str">
            <v>MOS09</v>
          </cell>
          <cell r="B143">
            <v>4.92</v>
          </cell>
          <cell r="C143">
            <v>4.9000000000000004</v>
          </cell>
          <cell r="D143">
            <v>0.53449999999999998</v>
          </cell>
          <cell r="E143">
            <v>0.46500000000000002</v>
          </cell>
          <cell r="F143">
            <v>37289</v>
          </cell>
          <cell r="G143">
            <v>1.2470165464346053E-2</v>
          </cell>
          <cell r="H143" t="str">
            <v>ROME</v>
          </cell>
          <cell r="I143">
            <v>28</v>
          </cell>
          <cell r="J143">
            <v>37</v>
          </cell>
        </row>
        <row r="144">
          <cell r="A144" t="str">
            <v>MOS10</v>
          </cell>
          <cell r="B144">
            <v>4.01</v>
          </cell>
          <cell r="C144">
            <v>4.9000000000000004</v>
          </cell>
          <cell r="D144">
            <v>0.53449999999999998</v>
          </cell>
          <cell r="E144">
            <v>0.46500000000000002</v>
          </cell>
          <cell r="F144">
            <v>37289</v>
          </cell>
          <cell r="G144">
            <v>1.2470165464346053E-2</v>
          </cell>
          <cell r="H144" t="str">
            <v>ROME</v>
          </cell>
          <cell r="I144">
            <v>28</v>
          </cell>
          <cell r="J144">
            <v>37</v>
          </cell>
        </row>
        <row r="145">
          <cell r="A145" t="str">
            <v>MOS11</v>
          </cell>
          <cell r="B145">
            <v>3.25</v>
          </cell>
          <cell r="C145">
            <v>4.9000000000000004</v>
          </cell>
          <cell r="D145">
            <v>0.53449999999999998</v>
          </cell>
          <cell r="E145">
            <v>0.46500000000000002</v>
          </cell>
          <cell r="F145">
            <v>37289</v>
          </cell>
          <cell r="G145">
            <v>1.2470165464346053E-2</v>
          </cell>
          <cell r="H145" t="str">
            <v>ROME</v>
          </cell>
          <cell r="I145">
            <v>28</v>
          </cell>
          <cell r="J145">
            <v>37</v>
          </cell>
        </row>
        <row r="146">
          <cell r="A146" t="str">
            <v>MOS12</v>
          </cell>
          <cell r="B146">
            <v>4.49</v>
          </cell>
          <cell r="C146">
            <v>4.9000000000000004</v>
          </cell>
          <cell r="D146">
            <v>0.53449999999999998</v>
          </cell>
          <cell r="E146">
            <v>0.46500000000000002</v>
          </cell>
          <cell r="F146">
            <v>37289</v>
          </cell>
          <cell r="G146">
            <v>1.2470165464346053E-2</v>
          </cell>
          <cell r="H146" t="str">
            <v>ROME</v>
          </cell>
          <cell r="I146">
            <v>28</v>
          </cell>
          <cell r="J146">
            <v>37</v>
          </cell>
        </row>
        <row r="147">
          <cell r="A147" t="str">
            <v>MOS13</v>
          </cell>
          <cell r="B147">
            <v>7.21</v>
          </cell>
          <cell r="C147">
            <v>4.9000000000000004</v>
          </cell>
          <cell r="D147">
            <v>0.53449999999999998</v>
          </cell>
          <cell r="E147">
            <v>0.46500000000000002</v>
          </cell>
          <cell r="F147">
            <v>37289</v>
          </cell>
          <cell r="G147">
            <v>1.2470165464346053E-2</v>
          </cell>
          <cell r="H147" t="str">
            <v>ROME</v>
          </cell>
          <cell r="I147">
            <v>28</v>
          </cell>
          <cell r="J147">
            <v>37</v>
          </cell>
        </row>
        <row r="148">
          <cell r="A148" t="str">
            <v>MOS14</v>
          </cell>
          <cell r="B148">
            <v>3.03</v>
          </cell>
          <cell r="C148">
            <v>4.9000000000000004</v>
          </cell>
          <cell r="D148">
            <v>0.53449999999999998</v>
          </cell>
          <cell r="E148">
            <v>0.46500000000000002</v>
          </cell>
          <cell r="F148">
            <v>37289</v>
          </cell>
          <cell r="G148">
            <v>1.2470165464346053E-2</v>
          </cell>
          <cell r="H148" t="str">
            <v>ROME</v>
          </cell>
          <cell r="I148">
            <v>28</v>
          </cell>
          <cell r="J148">
            <v>37</v>
          </cell>
        </row>
        <row r="149">
          <cell r="A149" t="str">
            <v>MOS15</v>
          </cell>
          <cell r="B149">
            <v>8.58</v>
          </cell>
          <cell r="C149">
            <v>4.9000000000000004</v>
          </cell>
          <cell r="D149">
            <v>0.53449999999999998</v>
          </cell>
          <cell r="E149">
            <v>0.46500000000000002</v>
          </cell>
          <cell r="F149">
            <v>37289</v>
          </cell>
          <cell r="G149">
            <v>1.2470165464346053E-2</v>
          </cell>
          <cell r="H149" t="str">
            <v>ROME</v>
          </cell>
          <cell r="I149">
            <v>28</v>
          </cell>
          <cell r="J149">
            <v>37</v>
          </cell>
        </row>
        <row r="150">
          <cell r="A150" t="str">
            <v>MOS16</v>
          </cell>
          <cell r="B150">
            <v>7.54</v>
          </cell>
          <cell r="C150">
            <v>4.9000000000000004</v>
          </cell>
          <cell r="D150">
            <v>0.53449999999999998</v>
          </cell>
          <cell r="E150">
            <v>0.46500000000000002</v>
          </cell>
          <cell r="F150">
            <v>37289</v>
          </cell>
          <cell r="G150">
            <v>1.2470165464346053E-2</v>
          </cell>
          <cell r="H150" t="str">
            <v>ROME</v>
          </cell>
          <cell r="I150">
            <v>28</v>
          </cell>
          <cell r="J150">
            <v>37</v>
          </cell>
        </row>
        <row r="151">
          <cell r="A151" t="str">
            <v>TRI02</v>
          </cell>
          <cell r="B151">
            <v>35.24</v>
          </cell>
          <cell r="C151">
            <v>4.9000000000000004</v>
          </cell>
          <cell r="D151">
            <v>0.53449999999999998</v>
          </cell>
          <cell r="E151">
            <v>0.46500000000000002</v>
          </cell>
          <cell r="F151">
            <v>37289</v>
          </cell>
          <cell r="G151">
            <v>1.2470165464346053E-2</v>
          </cell>
          <cell r="H151" t="str">
            <v>ROME</v>
          </cell>
          <cell r="I151">
            <v>28</v>
          </cell>
          <cell r="J151">
            <v>37</v>
          </cell>
        </row>
        <row r="152">
          <cell r="A152" t="str">
            <v>TRI05</v>
          </cell>
          <cell r="B152">
            <v>35.979999999999997</v>
          </cell>
          <cell r="C152">
            <v>4.9000000000000004</v>
          </cell>
          <cell r="D152">
            <v>0.53449999999999998</v>
          </cell>
          <cell r="E152">
            <v>0.46500000000000002</v>
          </cell>
          <cell r="F152">
            <v>37289</v>
          </cell>
          <cell r="G152">
            <v>1.2470165464346053E-2</v>
          </cell>
          <cell r="H152" t="str">
            <v>ROME</v>
          </cell>
          <cell r="I152">
            <v>28</v>
          </cell>
          <cell r="J152">
            <v>37</v>
          </cell>
        </row>
        <row r="153">
          <cell r="A153" t="str">
            <v>TRI07</v>
          </cell>
          <cell r="B153">
            <v>37.409999999999997</v>
          </cell>
          <cell r="C153">
            <v>4.9000000000000004</v>
          </cell>
          <cell r="D153">
            <v>0.53449999999999998</v>
          </cell>
          <cell r="E153">
            <v>0.46500000000000002</v>
          </cell>
          <cell r="F153">
            <v>37289</v>
          </cell>
          <cell r="G153">
            <v>1.2470165464346053E-2</v>
          </cell>
          <cell r="H153" t="str">
            <v>ROME</v>
          </cell>
          <cell r="I153">
            <v>28</v>
          </cell>
          <cell r="J153">
            <v>37</v>
          </cell>
        </row>
        <row r="154">
          <cell r="A154" t="str">
            <v>TRI10</v>
          </cell>
          <cell r="B154">
            <v>36.700000000000003</v>
          </cell>
          <cell r="C154">
            <v>4.9000000000000004</v>
          </cell>
          <cell r="D154">
            <v>0.53449999999999998</v>
          </cell>
          <cell r="E154">
            <v>0.46500000000000002</v>
          </cell>
          <cell r="F154">
            <v>37289</v>
          </cell>
          <cell r="G154">
            <v>1.2470165464346053E-2</v>
          </cell>
          <cell r="H154" t="str">
            <v>ROME</v>
          </cell>
          <cell r="I154">
            <v>28</v>
          </cell>
          <cell r="J154">
            <v>37</v>
          </cell>
        </row>
        <row r="155">
          <cell r="A155" t="str">
            <v>TRI11</v>
          </cell>
          <cell r="B155">
            <v>35.39</v>
          </cell>
          <cell r="C155">
            <v>4.9000000000000004</v>
          </cell>
          <cell r="D155">
            <v>0.53449999999999998</v>
          </cell>
          <cell r="E155">
            <v>0.46500000000000002</v>
          </cell>
          <cell r="F155">
            <v>37289</v>
          </cell>
          <cell r="G155">
            <v>1.2470165464346053E-2</v>
          </cell>
          <cell r="H155" t="str">
            <v>ROME</v>
          </cell>
          <cell r="I155">
            <v>28</v>
          </cell>
          <cell r="J155">
            <v>37</v>
          </cell>
        </row>
        <row r="156">
          <cell r="A156" t="str">
            <v>TRI12</v>
          </cell>
          <cell r="B156">
            <v>36</v>
          </cell>
          <cell r="C156">
            <v>4.9000000000000004</v>
          </cell>
          <cell r="D156">
            <v>0.53449999999999998</v>
          </cell>
          <cell r="E156">
            <v>0.46500000000000002</v>
          </cell>
          <cell r="F156">
            <v>37289</v>
          </cell>
          <cell r="G156">
            <v>1.2470165464346053E-2</v>
          </cell>
          <cell r="H156" t="str">
            <v>ROME</v>
          </cell>
          <cell r="I156">
            <v>28</v>
          </cell>
          <cell r="J156">
            <v>37</v>
          </cell>
        </row>
        <row r="157">
          <cell r="A157" t="str">
            <v>TRI19</v>
          </cell>
          <cell r="B157">
            <v>31.5</v>
          </cell>
          <cell r="C157">
            <v>4.9000000000000004</v>
          </cell>
          <cell r="D157">
            <v>0.53449999999999998</v>
          </cell>
          <cell r="E157">
            <v>0.46500000000000002</v>
          </cell>
          <cell r="F157">
            <v>37289</v>
          </cell>
          <cell r="G157">
            <v>1.2470165464346053E-2</v>
          </cell>
          <cell r="H157" t="str">
            <v>ROME</v>
          </cell>
          <cell r="I157">
            <v>28</v>
          </cell>
          <cell r="J157">
            <v>37</v>
          </cell>
        </row>
        <row r="158">
          <cell r="A158" t="str">
            <v>TRI20</v>
          </cell>
          <cell r="B158">
            <v>30.17</v>
          </cell>
          <cell r="C158">
            <v>4.9000000000000004</v>
          </cell>
          <cell r="D158">
            <v>0.53449999999999998</v>
          </cell>
          <cell r="E158">
            <v>0.46500000000000002</v>
          </cell>
          <cell r="F158">
            <v>37289</v>
          </cell>
          <cell r="G158">
            <v>1.2470165464346053E-2</v>
          </cell>
          <cell r="H158" t="str">
            <v>ROME</v>
          </cell>
          <cell r="I158">
            <v>28</v>
          </cell>
          <cell r="J158">
            <v>37</v>
          </cell>
        </row>
        <row r="159">
          <cell r="A159" t="str">
            <v>SBO01</v>
          </cell>
          <cell r="B159">
            <v>3</v>
          </cell>
          <cell r="C159">
            <v>4</v>
          </cell>
          <cell r="D159">
            <v>0.53449999999999998</v>
          </cell>
          <cell r="E159">
            <v>0.46500000000000002</v>
          </cell>
          <cell r="F159">
            <v>37289</v>
          </cell>
          <cell r="G159">
            <v>1.2470165464346053E-2</v>
          </cell>
          <cell r="H159" t="str">
            <v>ROME</v>
          </cell>
          <cell r="I159">
            <v>28</v>
          </cell>
          <cell r="J159">
            <v>37</v>
          </cell>
        </row>
        <row r="160">
          <cell r="A160" t="str">
            <v>SBO02</v>
          </cell>
          <cell r="B160">
            <v>3</v>
          </cell>
          <cell r="C160">
            <v>4</v>
          </cell>
          <cell r="D160">
            <v>0.53449999999999998</v>
          </cell>
          <cell r="E160">
            <v>0.46500000000000002</v>
          </cell>
          <cell r="F160">
            <v>37289</v>
          </cell>
          <cell r="G160">
            <v>1.2470165464346053E-2</v>
          </cell>
          <cell r="H160" t="str">
            <v>ROME</v>
          </cell>
          <cell r="I160">
            <v>28</v>
          </cell>
          <cell r="J160">
            <v>37</v>
          </cell>
        </row>
        <row r="161">
          <cell r="A161" t="str">
            <v>YUC01</v>
          </cell>
          <cell r="B161">
            <v>3</v>
          </cell>
          <cell r="C161">
            <v>4</v>
          </cell>
          <cell r="D161">
            <v>0.53449999999999998</v>
          </cell>
          <cell r="E161">
            <v>0.46500000000000002</v>
          </cell>
          <cell r="F161">
            <v>37289</v>
          </cell>
          <cell r="G161">
            <v>1.2470165464346053E-2</v>
          </cell>
          <cell r="H161" t="str">
            <v>ROME</v>
          </cell>
          <cell r="I161">
            <v>28</v>
          </cell>
          <cell r="J161">
            <v>37</v>
          </cell>
        </row>
        <row r="162">
          <cell r="A162" t="str">
            <v>RRE01</v>
          </cell>
          <cell r="B162">
            <v>3</v>
          </cell>
          <cell r="C162">
            <v>4</v>
          </cell>
          <cell r="D162">
            <v>0.53449999999999998</v>
          </cell>
          <cell r="E162">
            <v>0.46500000000000002</v>
          </cell>
          <cell r="F162">
            <v>37289</v>
          </cell>
          <cell r="G162">
            <v>1.2470165464346053E-2</v>
          </cell>
          <cell r="H162" t="str">
            <v>ROME</v>
          </cell>
          <cell r="I162">
            <v>28</v>
          </cell>
          <cell r="J162">
            <v>37</v>
          </cell>
        </row>
        <row r="163">
          <cell r="A163" t="str">
            <v>RRE02</v>
          </cell>
          <cell r="B163">
            <v>3</v>
          </cell>
          <cell r="C163">
            <v>4</v>
          </cell>
          <cell r="D163">
            <v>0.53449999999999998</v>
          </cell>
          <cell r="E163">
            <v>0.46500000000000002</v>
          </cell>
          <cell r="F163">
            <v>37289</v>
          </cell>
          <cell r="G163">
            <v>1.2470165464346053E-2</v>
          </cell>
          <cell r="H163" t="str">
            <v>ROME</v>
          </cell>
          <cell r="I163">
            <v>28</v>
          </cell>
          <cell r="J163">
            <v>37</v>
          </cell>
        </row>
        <row r="164">
          <cell r="A164" t="str">
            <v>SIM01</v>
          </cell>
          <cell r="B164">
            <v>3</v>
          </cell>
          <cell r="C164">
            <v>4</v>
          </cell>
          <cell r="D164">
            <v>0.53449999999999998</v>
          </cell>
          <cell r="E164">
            <v>0.46500000000000002</v>
          </cell>
          <cell r="F164">
            <v>37289</v>
          </cell>
          <cell r="G164">
            <v>1.2470165464346053E-2</v>
          </cell>
          <cell r="H164" t="str">
            <v>ROME</v>
          </cell>
          <cell r="I164">
            <v>28</v>
          </cell>
          <cell r="J164">
            <v>37</v>
          </cell>
        </row>
        <row r="165">
          <cell r="A165" t="str">
            <v>SIM02</v>
          </cell>
          <cell r="B165">
            <v>3</v>
          </cell>
          <cell r="C165">
            <v>4</v>
          </cell>
          <cell r="D165">
            <v>0.53449999999999998</v>
          </cell>
          <cell r="E165">
            <v>0.46500000000000002</v>
          </cell>
          <cell r="F165">
            <v>37289</v>
          </cell>
          <cell r="G165">
            <v>1.2470165464346053E-2</v>
          </cell>
          <cell r="H165" t="str">
            <v>ROME</v>
          </cell>
          <cell r="I165">
            <v>28</v>
          </cell>
          <cell r="J165">
            <v>37</v>
          </cell>
        </row>
        <row r="166">
          <cell r="A166" t="str">
            <v>SAY01</v>
          </cell>
          <cell r="B166">
            <v>3</v>
          </cell>
          <cell r="C166">
            <v>4</v>
          </cell>
          <cell r="D166">
            <v>0.53449999999999998</v>
          </cell>
          <cell r="E166">
            <v>0.46500000000000002</v>
          </cell>
          <cell r="F166">
            <v>37289</v>
          </cell>
          <cell r="G166">
            <v>1.2470165464346053E-2</v>
          </cell>
          <cell r="H166" t="str">
            <v>ROME</v>
          </cell>
          <cell r="I166">
            <v>28</v>
          </cell>
          <cell r="J166">
            <v>37</v>
          </cell>
        </row>
        <row r="167">
          <cell r="A167" t="str">
            <v>SAY02</v>
          </cell>
          <cell r="B167">
            <v>3</v>
          </cell>
          <cell r="C167">
            <v>4</v>
          </cell>
          <cell r="D167">
            <v>0.53449999999999998</v>
          </cell>
          <cell r="E167">
            <v>0.46500000000000002</v>
          </cell>
          <cell r="F167">
            <v>37289</v>
          </cell>
          <cell r="G167">
            <v>1.2470165464346053E-2</v>
          </cell>
          <cell r="H167" t="str">
            <v>ROME</v>
          </cell>
          <cell r="I167">
            <v>28</v>
          </cell>
          <cell r="J167">
            <v>37</v>
          </cell>
        </row>
      </sheetData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1-Graf 1 "/>
      <sheetName val="Graf 2"/>
      <sheetName val="C2-Graf 3-Graf 4-Graf 5"/>
      <sheetName val="C3"/>
      <sheetName val="C4-Graf 6"/>
      <sheetName val="C5-Graf 7-Graf9"/>
      <sheetName val="C6-C7-C8-Graf8_JL"/>
      <sheetName val="C9-c10"/>
      <sheetName val="Graf 10 - Graf11"/>
      <sheetName val="C11-c12 - Graf 12"/>
      <sheetName val="Graf 13 - Graf 14"/>
      <sheetName val="C 13-c14"/>
      <sheetName val="C 15"/>
      <sheetName val="c16-c17"/>
      <sheetName val="C18-C19-C20_JL "/>
      <sheetName val="C21"/>
      <sheetName val="Graf 15 - 16"/>
      <sheetName val="C 22- Graf 17- C23-C24"/>
      <sheetName val="C25"/>
      <sheetName val="C26 - C27"/>
      <sheetName val="C23 - C24"/>
      <sheetName val="C28 - C29 "/>
      <sheetName val="Graf 18"/>
      <sheetName val="Graf 19"/>
      <sheetName val="Graf 20-21"/>
      <sheetName val="Graf 20 -21"/>
      <sheetName val="Graf22"/>
      <sheetName val="C 30"/>
      <sheetName val="Graf 23"/>
      <sheetName val="Graf24-G25-G27-G22-G29-G30-C31"/>
      <sheetName val="GRAF 26"/>
      <sheetName val="GRAF31"/>
      <sheetName val="GAF 32"/>
      <sheetName val="GRAF33-GRAF35"/>
      <sheetName val="GRAF 34"/>
      <sheetName val="GRAF 36"/>
      <sheetName val="Graf 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5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4" Type="http://schemas.openxmlformats.org/officeDocument/2006/relationships/image" Target="../media/image7.emf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G40"/>
  <sheetViews>
    <sheetView topLeftCell="X1" workbookViewId="0">
      <selection activeCell="AE16" sqref="AE16"/>
    </sheetView>
  </sheetViews>
  <sheetFormatPr baseColWidth="10" defaultColWidth="9.109375" defaultRowHeight="14.4" x14ac:dyDescent="0.3"/>
  <cols>
    <col min="1" max="1" width="9.109375" style="2"/>
    <col min="2" max="2" width="37.109375" style="2" customWidth="1"/>
    <col min="3" max="3" width="12.44140625" style="2" customWidth="1"/>
    <col min="4" max="4" width="8.44140625" style="2" bestFit="1" customWidth="1"/>
    <col min="5" max="5" width="14.44140625" style="2" bestFit="1" customWidth="1"/>
    <col min="6" max="6" width="15.6640625" style="2" bestFit="1" customWidth="1"/>
    <col min="7" max="7" width="13.5546875" style="2" customWidth="1"/>
    <col min="8" max="8" width="12.5546875" style="2" customWidth="1"/>
    <col min="9" max="9" width="10.88671875" style="2" customWidth="1"/>
    <col min="10" max="10" width="13.6640625" style="2" bestFit="1" customWidth="1"/>
    <col min="11" max="11" width="12.5546875" style="2" bestFit="1" customWidth="1"/>
    <col min="12" max="12" width="13.6640625" style="2" bestFit="1" customWidth="1"/>
    <col min="13" max="13" width="12.5546875" style="2" bestFit="1" customWidth="1"/>
    <col min="14" max="14" width="13.6640625" style="2" bestFit="1" customWidth="1"/>
    <col min="15" max="15" width="12.5546875" style="2" bestFit="1" customWidth="1"/>
    <col min="16" max="16" width="14.5546875" style="2" bestFit="1" customWidth="1"/>
    <col min="17" max="17" width="19.109375" style="2" bestFit="1" customWidth="1"/>
    <col min="18" max="18" width="16" style="2" customWidth="1"/>
    <col min="19" max="19" width="9.109375" style="2" bestFit="1" customWidth="1"/>
    <col min="20" max="20" width="10.44140625" style="2" customWidth="1"/>
    <col min="21" max="21" width="8.44140625" style="2" bestFit="1" customWidth="1"/>
    <col min="22" max="22" width="14.44140625" style="2" customWidth="1"/>
    <col min="23" max="23" width="10.6640625" style="2" bestFit="1" customWidth="1"/>
    <col min="24" max="24" width="9.5546875" style="2" bestFit="1" customWidth="1"/>
    <col min="25" max="25" width="15.33203125" style="2" customWidth="1"/>
    <col min="26" max="26" width="15.33203125" style="2" bestFit="1" customWidth="1"/>
    <col min="27" max="27" width="12.5546875" style="2" bestFit="1" customWidth="1"/>
    <col min="28" max="28" width="13" style="2" customWidth="1"/>
    <col min="29" max="29" width="12.5546875" style="2" bestFit="1" customWidth="1"/>
    <col min="30" max="30" width="16.109375" style="2" customWidth="1"/>
    <col min="31" max="31" width="12.5546875" style="2" customWidth="1"/>
    <col min="32" max="32" width="10.44140625" style="2" bestFit="1" customWidth="1"/>
    <col min="33" max="33" width="15.5546875" style="2" customWidth="1"/>
    <col min="34" max="16384" width="9.109375" style="2"/>
  </cols>
  <sheetData>
    <row r="3" spans="2:33" ht="23.4" x14ac:dyDescent="0.45">
      <c r="B3" s="1" t="s">
        <v>0</v>
      </c>
    </row>
    <row r="7" spans="2:33" x14ac:dyDescent="0.3">
      <c r="C7" s="3" t="s">
        <v>1</v>
      </c>
      <c r="D7" s="4"/>
      <c r="E7" s="4"/>
      <c r="F7" s="5"/>
    </row>
    <row r="8" spans="2:33" x14ac:dyDescent="0.3">
      <c r="C8" s="6" t="s">
        <v>2</v>
      </c>
      <c r="D8" s="7"/>
      <c r="E8" s="7"/>
      <c r="F8" s="8">
        <v>3412.14</v>
      </c>
    </row>
    <row r="9" spans="2:33" x14ac:dyDescent="0.3">
      <c r="C9" s="6" t="s">
        <v>3</v>
      </c>
      <c r="D9" s="7"/>
      <c r="E9" s="7"/>
      <c r="F9" s="8">
        <v>947817</v>
      </c>
    </row>
    <row r="10" spans="2:33" ht="15.6" x14ac:dyDescent="0.3">
      <c r="C10" s="6" t="s">
        <v>4</v>
      </c>
      <c r="D10" s="7"/>
      <c r="E10" s="7"/>
      <c r="F10" s="9">
        <v>5.6099999999999997E-2</v>
      </c>
    </row>
    <row r="11" spans="2:33" x14ac:dyDescent="0.3">
      <c r="C11" s="6" t="s">
        <v>5</v>
      </c>
      <c r="D11" s="7"/>
      <c r="E11" s="7"/>
      <c r="F11" s="10">
        <v>3.6</v>
      </c>
    </row>
    <row r="12" spans="2:33" ht="15.6" x14ac:dyDescent="0.3">
      <c r="C12" s="11" t="s">
        <v>6</v>
      </c>
      <c r="D12" s="12"/>
      <c r="E12" s="12"/>
      <c r="F12" s="13">
        <v>2.9</v>
      </c>
    </row>
    <row r="13" spans="2:33" x14ac:dyDescent="0.3">
      <c r="F13" s="142"/>
    </row>
    <row r="15" spans="2:33" ht="60" x14ac:dyDescent="0.3">
      <c r="B15" s="14" t="s">
        <v>7</v>
      </c>
      <c r="C15" s="15" t="s">
        <v>8</v>
      </c>
      <c r="D15" s="15" t="s">
        <v>9</v>
      </c>
      <c r="E15" s="15" t="s">
        <v>10</v>
      </c>
      <c r="F15" s="15" t="s">
        <v>11</v>
      </c>
      <c r="G15" s="16" t="s">
        <v>12</v>
      </c>
      <c r="H15" s="16" t="s">
        <v>13</v>
      </c>
      <c r="I15" s="16" t="s">
        <v>14</v>
      </c>
      <c r="J15" s="15" t="s">
        <v>15</v>
      </c>
      <c r="K15" s="16" t="s">
        <v>16</v>
      </c>
      <c r="L15" s="16" t="s">
        <v>17</v>
      </c>
      <c r="M15" s="16" t="s">
        <v>18</v>
      </c>
      <c r="N15" s="16" t="s">
        <v>19</v>
      </c>
      <c r="O15" s="16" t="s">
        <v>20</v>
      </c>
      <c r="P15" s="16" t="s">
        <v>21</v>
      </c>
      <c r="Q15" s="16" t="s">
        <v>22</v>
      </c>
      <c r="R15" s="16" t="s">
        <v>23</v>
      </c>
      <c r="S15" s="15" t="s">
        <v>24</v>
      </c>
      <c r="T15" s="15" t="s">
        <v>25</v>
      </c>
      <c r="U15" s="15" t="s">
        <v>26</v>
      </c>
      <c r="V15" s="15" t="s">
        <v>27</v>
      </c>
      <c r="W15" s="15" t="s">
        <v>28</v>
      </c>
      <c r="X15" s="15" t="s">
        <v>29</v>
      </c>
      <c r="Y15" s="16" t="s">
        <v>30</v>
      </c>
      <c r="Z15" s="15" t="s">
        <v>31</v>
      </c>
      <c r="AA15" s="16" t="s">
        <v>32</v>
      </c>
      <c r="AB15" s="16" t="s">
        <v>33</v>
      </c>
      <c r="AC15" s="16" t="s">
        <v>34</v>
      </c>
      <c r="AD15" s="17" t="s">
        <v>35</v>
      </c>
      <c r="AE15" s="16" t="s">
        <v>36</v>
      </c>
      <c r="AF15" s="16" t="s">
        <v>37</v>
      </c>
      <c r="AG15" s="16" t="s">
        <v>38</v>
      </c>
    </row>
    <row r="16" spans="2:33" x14ac:dyDescent="0.3">
      <c r="B16" s="230" t="s">
        <v>39</v>
      </c>
      <c r="C16" s="18"/>
      <c r="D16" s="19"/>
      <c r="E16" s="19"/>
      <c r="F16" s="20">
        <f>+F17+F18</f>
        <v>763346.4</v>
      </c>
      <c r="G16" s="20">
        <f>+G17+G18</f>
        <v>539503</v>
      </c>
      <c r="H16" s="20">
        <f>+H17+H18</f>
        <v>640699.33586597606</v>
      </c>
      <c r="I16" s="20">
        <f>+I17+I18</f>
        <v>605633.36271849007</v>
      </c>
      <c r="J16" s="20">
        <f>+AVERAGE(G16:I16)</f>
        <v>595278.56619482208</v>
      </c>
      <c r="K16" s="19"/>
      <c r="L16" s="20">
        <f>+L17+L18</f>
        <v>5348017.1341092214</v>
      </c>
      <c r="M16" s="19"/>
      <c r="N16" s="20">
        <f>+N17+N18</f>
        <v>6395487.8520861492</v>
      </c>
      <c r="O16" s="19"/>
      <c r="P16" s="20">
        <f>+P17+P18</f>
        <v>5986933.0918790679</v>
      </c>
      <c r="Q16" s="21">
        <f>+([16]OM_EF_2017!G69*[16]OM_EF_2017!C69+[16]OM_EF_2017!G70*[16]OM_EF_2017!C70)/([16]OM_EF_2017!C69+[16]OM_EF_2017!C70)</f>
        <v>0.55457160263816607</v>
      </c>
      <c r="R16" s="22">
        <f>+'[16]Grid-EF'!$H$13</f>
        <v>0.45819421742177691</v>
      </c>
      <c r="S16" s="23" t="str">
        <f>+B16</f>
        <v>CCSUR10</v>
      </c>
      <c r="T16" s="24">
        <v>132.69999999999999</v>
      </c>
      <c r="U16" s="24">
        <v>0.7</v>
      </c>
      <c r="V16" s="25">
        <f>+T16*8760*U16</f>
        <v>813716.39999999991</v>
      </c>
      <c r="W16" s="26">
        <v>6449</v>
      </c>
      <c r="X16" s="27">
        <f>1/(W16/$F$8)</f>
        <v>0.52909598387346879</v>
      </c>
      <c r="Y16" s="27">
        <f>+$F$10*$F$11/X16</f>
        <v>0.38170767905185599</v>
      </c>
      <c r="Z16" s="28">
        <f>+Y16*V16</f>
        <v>310601.79845043161</v>
      </c>
      <c r="AA16" s="29">
        <f>+J16*Q16+(F16-J16)*MIN(Q16,R16)+(V16-F16)*R16</f>
        <v>430211.54078648379</v>
      </c>
      <c r="AB16" s="25">
        <f>+W16*V16*1000/$F$9</f>
        <v>5536572.0002911948</v>
      </c>
      <c r="AC16" s="30" t="str">
        <f>+IF(AB16&gt;MIN(L16,N16,P16),"Yes","No")</f>
        <v>Yes</v>
      </c>
      <c r="AD16" s="25">
        <f>+(L16+N16+P16)/3</f>
        <v>5910146.0260248138</v>
      </c>
      <c r="AE16" s="25">
        <f>+AB16*$F$12/1000*(1-AD16/AB16)</f>
        <v>-1083.3646746274942</v>
      </c>
      <c r="AF16" s="20">
        <f>IF(AC16="Yes",MAX(0,AE16),0)</f>
        <v>0</v>
      </c>
      <c r="AG16" s="31">
        <f>+AA16-Z16-AF16</f>
        <v>119609.74233605218</v>
      </c>
    </row>
    <row r="17" spans="2:33" x14ac:dyDescent="0.3">
      <c r="B17" s="231"/>
      <c r="C17" s="32" t="s">
        <v>40</v>
      </c>
      <c r="D17" s="24">
        <v>43.83</v>
      </c>
      <c r="E17" s="25">
        <v>8760</v>
      </c>
      <c r="F17" s="25">
        <f>+E17*D17</f>
        <v>383950.8</v>
      </c>
      <c r="G17" s="33">
        <f>+[16]OM_EF_2015!C69</f>
        <v>283458</v>
      </c>
      <c r="H17" s="33">
        <f>+[16]OM_EF_2016!C70</f>
        <v>327520.80560572003</v>
      </c>
      <c r="I17" s="33">
        <f>+[16]OM_EF_2017!$C$69</f>
        <v>321801.02243377001</v>
      </c>
      <c r="J17" s="34"/>
      <c r="K17" s="35">
        <f>+[16]OM_EF_2015!E69</f>
        <v>9397</v>
      </c>
      <c r="L17" s="20">
        <f>+K17*G17*1000/$F$9</f>
        <v>2810304.9702632469</v>
      </c>
      <c r="M17" s="35">
        <f>+[16]OM_EF_2016!E70</f>
        <v>9424</v>
      </c>
      <c r="N17" s="20">
        <f>+M17*H17*1000/$F$9</f>
        <v>3256489.4616031423</v>
      </c>
      <c r="O17" s="35">
        <f>+[16]OM_EF_2017!E69</f>
        <v>9348</v>
      </c>
      <c r="P17" s="20">
        <f>+O17*I17*1000/$F$9</f>
        <v>3173815.1538861217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7"/>
    </row>
    <row r="18" spans="2:33" x14ac:dyDescent="0.3">
      <c r="B18" s="232"/>
      <c r="C18" s="32" t="s">
        <v>41</v>
      </c>
      <c r="D18" s="24">
        <v>43.31</v>
      </c>
      <c r="E18" s="25">
        <v>8760</v>
      </c>
      <c r="F18" s="25">
        <f>+E18*D18</f>
        <v>379395.60000000003</v>
      </c>
      <c r="G18" s="33">
        <f>+[16]OM_EF_2015!C70</f>
        <v>256045</v>
      </c>
      <c r="H18" s="33">
        <f>+[16]OM_EF_2016!C71</f>
        <v>313178.53026025603</v>
      </c>
      <c r="I18" s="33">
        <f>+[16]OM_EF_2017!$C$70</f>
        <v>283832.34028472006</v>
      </c>
      <c r="J18" s="38"/>
      <c r="K18" s="35">
        <f>+[16]OM_EF_2017!E70</f>
        <v>9394</v>
      </c>
      <c r="L18" s="20">
        <f>+K18*G18*1000/$F$9</f>
        <v>2537712.1638459745</v>
      </c>
      <c r="M18" s="35">
        <f>+[16]OM_EF_2016!E71</f>
        <v>9500</v>
      </c>
      <c r="N18" s="20">
        <f>+M18*H18*1000/$F$9</f>
        <v>3138998.3904830068</v>
      </c>
      <c r="O18" s="35">
        <f>+[16]OM_EF_2017!E70</f>
        <v>9394</v>
      </c>
      <c r="P18" s="20">
        <f>+O18*I18*1000/$F$9</f>
        <v>2813117.9379929462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</row>
    <row r="19" spans="2:33" x14ac:dyDescent="0.3">
      <c r="B19" s="41"/>
      <c r="C19" s="42"/>
      <c r="D19" s="19"/>
      <c r="E19" s="43"/>
      <c r="F19" s="43"/>
      <c r="G19" s="44"/>
      <c r="H19" s="44"/>
      <c r="I19" s="44"/>
      <c r="J19" s="45"/>
      <c r="K19" s="46"/>
      <c r="L19" s="46"/>
      <c r="M19" s="46"/>
      <c r="N19" s="46"/>
      <c r="O19" s="46"/>
      <c r="P19" s="46"/>
      <c r="Q19" s="45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40"/>
    </row>
    <row r="20" spans="2:33" x14ac:dyDescent="0.3">
      <c r="B20" s="230" t="s">
        <v>42</v>
      </c>
      <c r="C20" s="18"/>
      <c r="D20" s="19"/>
      <c r="E20" s="19"/>
      <c r="F20" s="20">
        <f>+F21+F22</f>
        <v>772807.2</v>
      </c>
      <c r="G20" s="20">
        <f>+G21+G22</f>
        <v>564881</v>
      </c>
      <c r="H20" s="20">
        <f>+H21+H22</f>
        <v>639988.48215008865</v>
      </c>
      <c r="I20" s="20">
        <f>+I21+I22</f>
        <v>661338.21767871</v>
      </c>
      <c r="J20" s="20">
        <f>+AVERAGE(G20:I20)</f>
        <v>622069.23327626614</v>
      </c>
      <c r="K20" s="19"/>
      <c r="L20" s="20">
        <f>+L21+L22</f>
        <v>5573336.8065776415</v>
      </c>
      <c r="M20" s="19"/>
      <c r="N20" s="20">
        <f>+N21+N22</f>
        <v>6359069.4829529002</v>
      </c>
      <c r="O20" s="19"/>
      <c r="P20" s="20">
        <f>+P21+P22</f>
        <v>6489734.2762640007</v>
      </c>
      <c r="Q20" s="21">
        <f>+([16]OM_EF_2017!G71*[16]OM_EF_2017!C71+[16]OM_EF_2017!G72*[16]OM_EF_2017!C72)/([16]OM_EF_2017!C71+[16]OM_EF_2017!C72)</f>
        <v>0.55051138918883158</v>
      </c>
      <c r="R20" s="22">
        <f>+'[16]Grid-EF'!$H$13</f>
        <v>0.45819421742177691</v>
      </c>
      <c r="S20" s="23" t="str">
        <f>+B20</f>
        <v>CCSUR20</v>
      </c>
      <c r="T20" s="24">
        <v>132.69999999999999</v>
      </c>
      <c r="U20" s="24">
        <v>0.7</v>
      </c>
      <c r="V20" s="25">
        <f>+T20*8760*U20</f>
        <v>813716.39999999991</v>
      </c>
      <c r="W20" s="26">
        <v>6449</v>
      </c>
      <c r="X20" s="27">
        <f>1/(W20/$F$8)</f>
        <v>0.52909598387346879</v>
      </c>
      <c r="Y20" s="27">
        <f>+$F$10*$F$11/X20</f>
        <v>0.38170767905185599</v>
      </c>
      <c r="Z20" s="28">
        <f>+Y20*V20</f>
        <v>310601.79845043161</v>
      </c>
      <c r="AA20" s="29">
        <f>+J20*Q20+(F20-J20)*MIN(Q20,R20)+(V20-F20)*R20</f>
        <v>430267.82136063062</v>
      </c>
      <c r="AB20" s="25">
        <f>+W20*V20*1000/$F$9</f>
        <v>5536572.0002911948</v>
      </c>
      <c r="AC20" s="30" t="str">
        <f>+IF(AB20&gt;MIN(L20,N20,P20),"Yes","No")</f>
        <v>No</v>
      </c>
      <c r="AD20" s="25">
        <f>+(L20+N20+P20)/3</f>
        <v>6140713.5219315141</v>
      </c>
      <c r="AE20" s="25">
        <f>+AB20*$F$12/1000*(1-AD20/AB20)</f>
        <v>-1752.010412756925</v>
      </c>
      <c r="AF20" s="20">
        <f>IF(AC20="Yes",MAX(0,AE20),0)</f>
        <v>0</v>
      </c>
      <c r="AG20" s="31">
        <f>+AA20-Z20-AF20</f>
        <v>119666.02291019901</v>
      </c>
    </row>
    <row r="21" spans="2:33" x14ac:dyDescent="0.3">
      <c r="B21" s="231"/>
      <c r="C21" s="32" t="s">
        <v>43</v>
      </c>
      <c r="D21" s="24">
        <v>44.16</v>
      </c>
      <c r="E21" s="25">
        <v>8760</v>
      </c>
      <c r="F21" s="25">
        <f>+E21*D21</f>
        <v>386841.59999999998</v>
      </c>
      <c r="G21" s="33">
        <f>+[16]OM_EF_2015!C71</f>
        <v>285112</v>
      </c>
      <c r="H21" s="33">
        <f>+[16]OM_EF_2016!C72</f>
        <v>329847.8391620898</v>
      </c>
      <c r="I21" s="33">
        <f>+[16]OM_EF_2017!C71</f>
        <v>326287.42484508501</v>
      </c>
      <c r="J21" s="34"/>
      <c r="K21" s="35">
        <f>+[16]OM_EF_2015!E71</f>
        <v>9355</v>
      </c>
      <c r="L21" s="20">
        <f>+K21*G21*1000/$F$9</f>
        <v>2814069.3403895479</v>
      </c>
      <c r="M21" s="35">
        <f>+[16]OM_EF_2016!E72</f>
        <v>9409</v>
      </c>
      <c r="N21" s="20">
        <f>+M21*H21*1000/$F$9</f>
        <v>3274406.6825939007</v>
      </c>
      <c r="O21" s="35">
        <f>+[16]OM_EF_2017!E71</f>
        <v>9304</v>
      </c>
      <c r="P21" s="20">
        <f>+O21*I21*1000/$F$9</f>
        <v>3202915.9645360559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7"/>
    </row>
    <row r="22" spans="2:33" x14ac:dyDescent="0.3">
      <c r="B22" s="232"/>
      <c r="C22" s="32" t="s">
        <v>44</v>
      </c>
      <c r="D22" s="24">
        <v>44.06</v>
      </c>
      <c r="E22" s="25">
        <v>8760</v>
      </c>
      <c r="F22" s="25">
        <f>+E22*D22</f>
        <v>385965.60000000003</v>
      </c>
      <c r="G22" s="33">
        <f>+[16]OM_EF_2015!C72</f>
        <v>279769</v>
      </c>
      <c r="H22" s="33">
        <f>+[16]OM_EF_2016!C73</f>
        <v>310140.64298799884</v>
      </c>
      <c r="I22" s="33">
        <f>+[16]OM_EF_2017!C72</f>
        <v>335050.79283362499</v>
      </c>
      <c r="J22" s="38"/>
      <c r="K22" s="35">
        <f>+[16]OM_EF_2015!E72</f>
        <v>9348</v>
      </c>
      <c r="L22" s="20">
        <f>+K22*G22*1000/$F$9</f>
        <v>2759267.4661880932</v>
      </c>
      <c r="M22" s="35">
        <f>+[16]OM_EF_2016!E73</f>
        <v>9427</v>
      </c>
      <c r="N22" s="20">
        <f>+M22*H22*1000/$F$9</f>
        <v>3084662.8003589991</v>
      </c>
      <c r="O22" s="35">
        <f>+[16]OM_EF_2017!E72</f>
        <v>9298</v>
      </c>
      <c r="P22" s="20">
        <f>+O22*I22*1000/$F$9</f>
        <v>3286818.3117279443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40"/>
    </row>
    <row r="23" spans="2:33" x14ac:dyDescent="0.3">
      <c r="B23" s="41"/>
      <c r="C23" s="42"/>
      <c r="D23" s="19"/>
      <c r="E23" s="43"/>
      <c r="F23" s="43"/>
      <c r="G23" s="44"/>
      <c r="H23" s="44"/>
      <c r="I23" s="44"/>
      <c r="J23" s="45"/>
      <c r="K23" s="46"/>
      <c r="L23" s="46"/>
      <c r="M23" s="46"/>
      <c r="N23" s="46"/>
      <c r="O23" s="46"/>
      <c r="P23" s="46"/>
      <c r="Q23" s="45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0"/>
    </row>
    <row r="24" spans="2:33" x14ac:dyDescent="0.3">
      <c r="B24" s="230" t="s">
        <v>45</v>
      </c>
      <c r="C24" s="18"/>
      <c r="D24" s="19"/>
      <c r="E24" s="19"/>
      <c r="F24" s="20">
        <f>+F25+F26</f>
        <v>775960.8</v>
      </c>
      <c r="G24" s="20">
        <f>+G25+G26</f>
        <v>303785</v>
      </c>
      <c r="H24" s="20">
        <f>+H25+H26</f>
        <v>631324</v>
      </c>
      <c r="I24" s="20">
        <f>+I25+I26</f>
        <v>573575.29600000009</v>
      </c>
      <c r="J24" s="20">
        <f>+AVERAGE(G24:I24)</f>
        <v>502894.76533333334</v>
      </c>
      <c r="K24" s="19"/>
      <c r="L24" s="20">
        <f>+L25+L26</f>
        <v>2926055.7206718172</v>
      </c>
      <c r="M24" s="19"/>
      <c r="N24" s="20">
        <f>+N25+N26</f>
        <v>6088596.7227850948</v>
      </c>
      <c r="O24" s="19"/>
      <c r="P24" s="20">
        <f>+P25+P26</f>
        <v>5490814.2311690971</v>
      </c>
      <c r="Q24" s="21">
        <f>+([16]OM_EF_2017!G83*[16]OM_EF_2017!C83+[16]OM_EF_2017!G84*[16]OM_EF_2017!C84)/([16]OM_EF_2017!C83+[16]OM_EF_2017!C84)</f>
        <v>0.53704332952983669</v>
      </c>
      <c r="R24" s="22">
        <f>+'[16]Grid-EF'!$H$13</f>
        <v>0.45819421742177691</v>
      </c>
      <c r="S24" s="23" t="str">
        <f>+B24</f>
        <v>CCWAR10</v>
      </c>
      <c r="T24" s="24">
        <v>135.19999999999999</v>
      </c>
      <c r="U24" s="24">
        <v>0.7</v>
      </c>
      <c r="V24" s="25">
        <f>+T24*8760*U24</f>
        <v>829046.39999999991</v>
      </c>
      <c r="W24" s="26">
        <v>6449</v>
      </c>
      <c r="X24" s="27">
        <f>1/(W24/$F$8)</f>
        <v>0.52909598387346879</v>
      </c>
      <c r="Y24" s="27">
        <f>+$F$10*$F$11/X24</f>
        <v>0.38170767905185599</v>
      </c>
      <c r="Z24" s="28">
        <f>+Y24*V24</f>
        <v>316453.37717029656</v>
      </c>
      <c r="AA24" s="29">
        <f>+J24*Q24+(F24-J24)*MIN(Q24,R24)+(V24-F24)*R24</f>
        <v>419517.07218466577</v>
      </c>
      <c r="AB24" s="25">
        <f>+W24*V24*1000/$F$9</f>
        <v>5640878.1796486024</v>
      </c>
      <c r="AC24" s="30" t="str">
        <f>+IF(AB24&gt;MIN(L24,N24,P24),"Yes","No")</f>
        <v>Yes</v>
      </c>
      <c r="AD24" s="25">
        <f>+(L24+N24+P24)/3</f>
        <v>4835155.5582086695</v>
      </c>
      <c r="AE24" s="25">
        <f>+AB24*$F$12/1000*(1-AD24/AB24)</f>
        <v>2336.5956021758052</v>
      </c>
      <c r="AF24" s="20">
        <f>IF(AC24="Yes",MAX(0,AE24),0)</f>
        <v>2336.5956021758052</v>
      </c>
      <c r="AG24" s="31">
        <f>+AA24-Z24-AF24</f>
        <v>100727.09941219341</v>
      </c>
    </row>
    <row r="25" spans="2:33" x14ac:dyDescent="0.3">
      <c r="B25" s="231"/>
      <c r="C25" s="32" t="s">
        <v>46</v>
      </c>
      <c r="D25" s="47">
        <v>44.58</v>
      </c>
      <c r="E25" s="25">
        <v>8760</v>
      </c>
      <c r="F25" s="25">
        <f>+E25*D25</f>
        <v>390520.8</v>
      </c>
      <c r="G25" s="33">
        <f>+[16]OM_EF_2015!C83</f>
        <v>198822</v>
      </c>
      <c r="H25" s="33">
        <f>+[16]OM_EF_2016!C84</f>
        <v>327476</v>
      </c>
      <c r="I25" s="33">
        <f>+[16]OM_EF_2017!C83</f>
        <v>341340.33600000001</v>
      </c>
      <c r="J25" s="34"/>
      <c r="K25" s="35">
        <f>+[16]OM_EF_2015!E83</f>
        <v>9100</v>
      </c>
      <c r="L25" s="20">
        <f>+K25*G25*1000/$F$9</f>
        <v>1908891.9063490103</v>
      </c>
      <c r="M25" s="35">
        <f>+[16]OM_EF_2016!E84</f>
        <v>9100</v>
      </c>
      <c r="N25" s="20">
        <f>+M25*H25*1000/$F$9</f>
        <v>3144100.1796760345</v>
      </c>
      <c r="O25" s="35">
        <f>+[16]OM_EF_2017!E83</f>
        <v>9039</v>
      </c>
      <c r="P25" s="20">
        <f>+O25*I25*1000/$F$9</f>
        <v>3255243.6779504903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7"/>
    </row>
    <row r="26" spans="2:33" x14ac:dyDescent="0.3">
      <c r="B26" s="232"/>
      <c r="C26" s="32" t="s">
        <v>47</v>
      </c>
      <c r="D26" s="47">
        <v>44</v>
      </c>
      <c r="E26" s="25">
        <v>8760</v>
      </c>
      <c r="F26" s="25">
        <f>+E26*D26</f>
        <v>385440</v>
      </c>
      <c r="G26" s="33">
        <f>+[16]OM_EF_2015!C84</f>
        <v>104963</v>
      </c>
      <c r="H26" s="33">
        <f>+[16]OM_EF_2016!C85</f>
        <v>303848</v>
      </c>
      <c r="I26" s="33">
        <f>+[16]OM_EF_2017!C84</f>
        <v>232234.96000000008</v>
      </c>
      <c r="J26" s="38"/>
      <c r="K26" s="35">
        <f>+[16]OM_EF_2015!E84</f>
        <v>9185</v>
      </c>
      <c r="L26" s="20">
        <f>+K26*G26*1000/$F$9</f>
        <v>1017163.814322807</v>
      </c>
      <c r="M26" s="35">
        <f>+[16]OM_EF_2016!E85</f>
        <v>9185</v>
      </c>
      <c r="N26" s="20">
        <f>+M26*H26*1000/$F$9</f>
        <v>2944496.5431090603</v>
      </c>
      <c r="O26" s="35">
        <f>+[16]OM_EF_2017!E84</f>
        <v>9124</v>
      </c>
      <c r="P26" s="20">
        <f>+O26*I26*1000/$F$9</f>
        <v>2235570.5532186073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40"/>
    </row>
    <row r="27" spans="2:33" x14ac:dyDescent="0.3">
      <c r="B27" s="41"/>
      <c r="C27" s="42"/>
      <c r="D27" s="19"/>
      <c r="E27" s="43"/>
      <c r="F27" s="43"/>
      <c r="G27" s="44"/>
      <c r="H27" s="44"/>
      <c r="I27" s="44"/>
      <c r="J27" s="45"/>
      <c r="K27" s="46"/>
      <c r="L27" s="46"/>
      <c r="M27" s="46"/>
      <c r="N27" s="46"/>
      <c r="O27" s="46"/>
      <c r="P27" s="46"/>
      <c r="Q27" s="45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</row>
    <row r="28" spans="2:33" x14ac:dyDescent="0.3">
      <c r="B28" s="230" t="s">
        <v>48</v>
      </c>
      <c r="C28" s="18"/>
      <c r="D28" s="19"/>
      <c r="E28" s="19"/>
      <c r="F28" s="20">
        <f>+F29+F30</f>
        <v>775698</v>
      </c>
      <c r="G28" s="20">
        <f>+G29+G30</f>
        <v>211369</v>
      </c>
      <c r="H28" s="20">
        <f>+H29+H30</f>
        <v>662805</v>
      </c>
      <c r="I28" s="20">
        <f>+I29+I30</f>
        <v>651673.4879999999</v>
      </c>
      <c r="J28" s="20">
        <f>+AVERAGE(G28:I28)</f>
        <v>508615.8293333333</v>
      </c>
      <c r="K28" s="19"/>
      <c r="L28" s="20">
        <f>+L29+L30</f>
        <v>2048907.4568191962</v>
      </c>
      <c r="M28" s="19"/>
      <c r="N28" s="20">
        <f>+N29+N30</f>
        <v>6425797.0209439164</v>
      </c>
      <c r="O28" s="19"/>
      <c r="P28" s="20">
        <f>+P29+P30</f>
        <v>6275894.0299741393</v>
      </c>
      <c r="Q28" s="21">
        <f>+([16]OM_EF_2017!G85*[16]OM_EF_2017!C85+[16]OM_EF_2017!G86*[16]OM_EF_2017!C86)/([16]OM_EF_2017!C85+[16]OM_EF_2017!C86)</f>
        <v>0.54026715124267677</v>
      </c>
      <c r="R28" s="22">
        <f>+'[16]Grid-EF'!$H$13</f>
        <v>0.45819421742177691</v>
      </c>
      <c r="S28" s="23" t="str">
        <f>+B28</f>
        <v>CCWAR20</v>
      </c>
      <c r="T28" s="24">
        <v>135.19999999999999</v>
      </c>
      <c r="U28" s="24">
        <v>0.7</v>
      </c>
      <c r="V28" s="25">
        <f>+T28*8760*U28</f>
        <v>829046.39999999991</v>
      </c>
      <c r="W28" s="26">
        <v>6449</v>
      </c>
      <c r="X28" s="27">
        <f>1/(W28/$F$8)</f>
        <v>0.52909598387346879</v>
      </c>
      <c r="Y28" s="27">
        <f>+$F$10*$F$11/X28</f>
        <v>0.38170767905185599</v>
      </c>
      <c r="Z28" s="28">
        <f>+Y28*V28</f>
        <v>316453.37717029656</v>
      </c>
      <c r="AA28" s="29">
        <f>+J28*Q28+(F28-J28)*MIN(Q28,R28)+(V28-F28)*R28</f>
        <v>421607.85975547816</v>
      </c>
      <c r="AB28" s="25">
        <f>+W28*V28*1000/$F$9</f>
        <v>5640878.1796486024</v>
      </c>
      <c r="AC28" s="30" t="str">
        <f>+IF(AB28&gt;MIN(L28,N28,P28),"Yes","No")</f>
        <v>Yes</v>
      </c>
      <c r="AD28" s="25">
        <f>+(L28+N28+P28)/3</f>
        <v>4916866.1692457506</v>
      </c>
      <c r="AE28" s="25">
        <f>+AB28*$F$12/1000*(1-AD28/AB28)</f>
        <v>2099.6348301682692</v>
      </c>
      <c r="AF28" s="20">
        <f>IF(AC28="Yes",MAX(0,AE28),0)</f>
        <v>2099.6348301682692</v>
      </c>
      <c r="AG28" s="31">
        <f>+AA28-Z28-AF28</f>
        <v>103054.84775501332</v>
      </c>
    </row>
    <row r="29" spans="2:33" x14ac:dyDescent="0.3">
      <c r="B29" s="231"/>
      <c r="C29" s="32" t="s">
        <v>49</v>
      </c>
      <c r="D29" s="47">
        <v>44.55</v>
      </c>
      <c r="E29" s="25">
        <v>8760</v>
      </c>
      <c r="F29" s="25">
        <f>+E29*D29</f>
        <v>390258</v>
      </c>
      <c r="G29" s="33">
        <f>+[16]OM_EF_2015!C85</f>
        <v>135385</v>
      </c>
      <c r="H29" s="33">
        <f>+[16]OM_EF_2016!C86</f>
        <v>334360</v>
      </c>
      <c r="I29" s="33">
        <f>+[16]OM_EF_2017!C85</f>
        <v>332215.63199999998</v>
      </c>
      <c r="J29" s="34"/>
      <c r="K29" s="35">
        <f>+[16]OM_EF_2015!E85</f>
        <v>9183</v>
      </c>
      <c r="L29" s="20">
        <f>+K29*G29*1000/$F$9</f>
        <v>1311688.2847638309</v>
      </c>
      <c r="M29" s="35">
        <f>+[16]OM_EF_2016!E86</f>
        <v>9183</v>
      </c>
      <c r="N29" s="20">
        <f>+M29*H29*1000/$F$9</f>
        <v>3239473.3160515162</v>
      </c>
      <c r="O29" s="35">
        <f>+[16]OM_EF_2017!E85</f>
        <v>9122</v>
      </c>
      <c r="P29" s="20">
        <f>+O29*I29*1000/$F$9</f>
        <v>3197316.5654382645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7"/>
    </row>
    <row r="30" spans="2:33" x14ac:dyDescent="0.3">
      <c r="B30" s="232"/>
      <c r="C30" s="32" t="s">
        <v>50</v>
      </c>
      <c r="D30" s="47">
        <v>44</v>
      </c>
      <c r="E30" s="25">
        <v>8760</v>
      </c>
      <c r="F30" s="25">
        <f>+E30*D30</f>
        <v>385440</v>
      </c>
      <c r="G30" s="33">
        <f>+[16]OM_EF_2015!C86</f>
        <v>75984</v>
      </c>
      <c r="H30" s="33">
        <f>+[16]OM_EF_2016!C87</f>
        <v>328445</v>
      </c>
      <c r="I30" s="33">
        <f>+[16]OM_EF_2017!C86</f>
        <v>319457.85599999991</v>
      </c>
      <c r="J30" s="38"/>
      <c r="K30" s="35">
        <f>+[16]OM_EF_2015!E86</f>
        <v>9196</v>
      </c>
      <c r="L30" s="20">
        <f>+K30*G30*1000/$F$9</f>
        <v>737219.17205536517</v>
      </c>
      <c r="M30" s="35">
        <f>+[16]OM_EF_2016!E87</f>
        <v>9195</v>
      </c>
      <c r="N30" s="20">
        <f>+M30*H30*1000/$F$9</f>
        <v>3186323.7048924002</v>
      </c>
      <c r="O30" s="35">
        <f>+[16]OM_EF_2017!E86</f>
        <v>9134</v>
      </c>
      <c r="P30" s="20">
        <f>+O30*I30*1000/$F$9</f>
        <v>3078577.4645358748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40"/>
    </row>
    <row r="31" spans="2:33" x14ac:dyDescent="0.3">
      <c r="F31" s="48"/>
      <c r="H31" s="48"/>
      <c r="I31" s="48"/>
      <c r="J31" s="48"/>
      <c r="K31" s="48"/>
      <c r="L31" s="48"/>
      <c r="M31" s="48"/>
      <c r="N31" s="48"/>
      <c r="O31" s="48"/>
      <c r="P31" s="48"/>
    </row>
    <row r="32" spans="2:33" x14ac:dyDescent="0.3">
      <c r="F32" s="48"/>
      <c r="H32" s="48"/>
      <c r="I32" s="48"/>
      <c r="J32" s="48"/>
      <c r="K32" s="48"/>
      <c r="L32" s="48"/>
      <c r="M32" s="48"/>
      <c r="N32" s="48"/>
      <c r="O32" s="48"/>
      <c r="P32" s="48"/>
    </row>
    <row r="33" spans="2:19" x14ac:dyDescent="0.3">
      <c r="F33" s="48"/>
      <c r="H33" s="48"/>
      <c r="I33" s="48"/>
      <c r="J33" s="48"/>
      <c r="K33" s="48"/>
      <c r="L33" s="48"/>
      <c r="M33" s="48"/>
      <c r="N33" s="48"/>
      <c r="O33" s="48"/>
      <c r="P33" s="48"/>
    </row>
    <row r="34" spans="2:19" x14ac:dyDescent="0.3">
      <c r="B34" s="36"/>
      <c r="C34" s="36"/>
      <c r="D34" s="36"/>
      <c r="E34" s="36"/>
      <c r="F34" s="49"/>
      <c r="H34" s="48"/>
      <c r="I34" s="48"/>
      <c r="J34" s="48"/>
      <c r="K34" s="48"/>
      <c r="L34" s="48"/>
      <c r="M34" s="48"/>
      <c r="N34" s="48"/>
      <c r="O34" s="48"/>
      <c r="P34" s="48"/>
    </row>
    <row r="35" spans="2:19" x14ac:dyDescent="0.3">
      <c r="B35" s="36"/>
      <c r="C35" s="36"/>
      <c r="D35" s="36"/>
      <c r="E35" s="36"/>
      <c r="F35" s="49"/>
      <c r="H35" s="48"/>
      <c r="I35" s="48"/>
      <c r="J35" s="48"/>
      <c r="K35" s="48"/>
      <c r="L35" s="48"/>
      <c r="M35" s="48"/>
      <c r="N35" s="48"/>
      <c r="O35" s="48"/>
      <c r="P35" s="48"/>
    </row>
    <row r="36" spans="2:19" x14ac:dyDescent="0.3">
      <c r="B36" s="36"/>
      <c r="C36" s="36"/>
      <c r="D36" s="50"/>
      <c r="E36" s="36"/>
      <c r="F36" s="49"/>
      <c r="G36" s="48"/>
      <c r="H36" s="51"/>
      <c r="I36" s="48"/>
      <c r="J36" s="48"/>
      <c r="K36" s="48"/>
      <c r="L36" s="48"/>
      <c r="M36" s="48"/>
      <c r="N36" s="48"/>
      <c r="O36" s="48"/>
      <c r="P36" s="48"/>
    </row>
    <row r="37" spans="2:19" x14ac:dyDescent="0.3">
      <c r="B37" s="36"/>
      <c r="C37" s="36"/>
      <c r="D37" s="50"/>
      <c r="E37" s="36"/>
      <c r="F37" s="49"/>
      <c r="G37" s="48"/>
      <c r="H37" s="51"/>
      <c r="I37" s="48"/>
      <c r="J37" s="48"/>
      <c r="K37" s="48"/>
      <c r="L37" s="48"/>
      <c r="M37" s="48"/>
      <c r="N37" s="48"/>
      <c r="O37" s="48"/>
      <c r="P37" s="48"/>
    </row>
    <row r="38" spans="2:19" x14ac:dyDescent="0.3">
      <c r="B38" s="36"/>
      <c r="C38" s="36"/>
      <c r="D38" s="36"/>
      <c r="E38" s="36"/>
      <c r="F38" s="49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</row>
    <row r="39" spans="2:19" x14ac:dyDescent="0.3">
      <c r="B39" s="36"/>
      <c r="C39" s="36"/>
      <c r="D39" s="36"/>
      <c r="E39" s="36"/>
      <c r="F39" s="49"/>
    </row>
    <row r="40" spans="2:19" x14ac:dyDescent="0.3">
      <c r="F40" s="48"/>
    </row>
  </sheetData>
  <mergeCells count="4">
    <mergeCell ref="B16:B18"/>
    <mergeCell ref="B20:B22"/>
    <mergeCell ref="B24:B26"/>
    <mergeCell ref="B28:B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4:G50"/>
  <sheetViews>
    <sheetView showGridLines="0" topLeftCell="A31" workbookViewId="0">
      <selection activeCell="H14" sqref="H14"/>
    </sheetView>
  </sheetViews>
  <sheetFormatPr baseColWidth="10" defaultRowHeight="14.4" x14ac:dyDescent="0.3"/>
  <sheetData>
    <row r="4" spans="2:7" ht="18" x14ac:dyDescent="0.35">
      <c r="B4" s="129" t="s">
        <v>51</v>
      </c>
    </row>
    <row r="5" spans="2:7" x14ac:dyDescent="0.3">
      <c r="B5" s="140" t="s">
        <v>198</v>
      </c>
    </row>
    <row r="6" spans="2:7" x14ac:dyDescent="0.3">
      <c r="B6" s="132" t="s">
        <v>196</v>
      </c>
      <c r="C6" s="133"/>
      <c r="D6" s="133"/>
      <c r="E6" s="133"/>
      <c r="F6" s="133"/>
      <c r="G6" s="133"/>
    </row>
    <row r="7" spans="2:7" ht="44.4" x14ac:dyDescent="0.3">
      <c r="B7" s="14" t="s">
        <v>7</v>
      </c>
      <c r="C7" s="15" t="s">
        <v>8</v>
      </c>
      <c r="D7" s="15" t="s">
        <v>25</v>
      </c>
      <c r="E7" s="15" t="s">
        <v>26</v>
      </c>
      <c r="F7" s="15" t="s">
        <v>27</v>
      </c>
    </row>
    <row r="8" spans="2:7" x14ac:dyDescent="0.3">
      <c r="B8" s="230" t="s">
        <v>39</v>
      </c>
      <c r="C8" s="18" t="str">
        <f>+B8</f>
        <v>CCSUR10</v>
      </c>
      <c r="D8" s="24">
        <v>132.69999999999999</v>
      </c>
      <c r="E8" s="24">
        <v>0.7</v>
      </c>
      <c r="F8" s="130">
        <f>+D8*8760*E8</f>
        <v>813716.39999999991</v>
      </c>
    </row>
    <row r="9" spans="2:7" x14ac:dyDescent="0.3">
      <c r="B9" s="231"/>
    </row>
    <row r="10" spans="2:7" x14ac:dyDescent="0.3">
      <c r="B10" s="232"/>
    </row>
    <row r="11" spans="2:7" x14ac:dyDescent="0.3">
      <c r="B11" s="132"/>
      <c r="C11" s="133"/>
      <c r="D11" s="133"/>
      <c r="E11" s="133"/>
      <c r="F11" s="133"/>
      <c r="G11" s="133"/>
    </row>
    <row r="12" spans="2:7" ht="58.8" x14ac:dyDescent="0.3">
      <c r="B12" s="14" t="s">
        <v>7</v>
      </c>
      <c r="C12" s="16" t="s">
        <v>12</v>
      </c>
      <c r="D12" s="16" t="s">
        <v>13</v>
      </c>
      <c r="E12" s="16" t="s">
        <v>14</v>
      </c>
      <c r="F12" s="15" t="s">
        <v>15</v>
      </c>
    </row>
    <row r="13" spans="2:7" x14ac:dyDescent="0.3">
      <c r="B13" s="18"/>
      <c r="C13" s="20">
        <f>+C14+C15</f>
        <v>539503</v>
      </c>
      <c r="D13" s="20">
        <f>+D14+D15</f>
        <v>640699.33586597606</v>
      </c>
      <c r="E13" s="20">
        <f>+E14+E15</f>
        <v>605633.36271849007</v>
      </c>
      <c r="F13" s="131">
        <f>+AVERAGE(C13:E13)</f>
        <v>595278.56619482208</v>
      </c>
    </row>
    <row r="14" spans="2:7" x14ac:dyDescent="0.3">
      <c r="B14" s="32" t="s">
        <v>40</v>
      </c>
      <c r="C14" s="33">
        <f>+Generacion!M99</f>
        <v>283458</v>
      </c>
      <c r="D14" s="33">
        <f>+Generacion!N99</f>
        <v>327520.80560572003</v>
      </c>
      <c r="E14" s="33">
        <f>+Generacion!O99</f>
        <v>321801.02243377001</v>
      </c>
    </row>
    <row r="15" spans="2:7" x14ac:dyDescent="0.3">
      <c r="B15" s="32" t="s">
        <v>41</v>
      </c>
      <c r="C15" s="33">
        <f>+Generacion!M100</f>
        <v>256045</v>
      </c>
      <c r="D15" s="33">
        <f>+Generacion!N100</f>
        <v>313178.53026025603</v>
      </c>
      <c r="E15" s="33">
        <f>+Generacion!O100</f>
        <v>283832.34028472006</v>
      </c>
    </row>
    <row r="17" spans="2:7" ht="18" x14ac:dyDescent="0.35">
      <c r="B17" s="135" t="s">
        <v>197</v>
      </c>
      <c r="C17" s="134"/>
    </row>
    <row r="18" spans="2:7" ht="22.8" customHeight="1" x14ac:dyDescent="0.3">
      <c r="B18" s="233" t="s">
        <v>199</v>
      </c>
      <c r="C18" s="233"/>
      <c r="D18" s="233"/>
      <c r="E18" s="233"/>
      <c r="F18" s="233"/>
      <c r="G18" s="136"/>
    </row>
    <row r="19" spans="2:7" ht="24" customHeight="1" x14ac:dyDescent="0.3">
      <c r="B19" s="233"/>
      <c r="C19" s="233"/>
      <c r="D19" s="233"/>
      <c r="E19" s="233"/>
      <c r="F19" s="233"/>
      <c r="G19" s="136"/>
    </row>
    <row r="20" spans="2:7" x14ac:dyDescent="0.3">
      <c r="B20" s="132" t="s">
        <v>196</v>
      </c>
    </row>
    <row r="21" spans="2:7" ht="73.2" x14ac:dyDescent="0.3">
      <c r="B21" s="14" t="s">
        <v>7</v>
      </c>
      <c r="C21" s="15" t="s">
        <v>8</v>
      </c>
      <c r="D21" s="15" t="s">
        <v>9</v>
      </c>
      <c r="E21" s="15" t="s">
        <v>10</v>
      </c>
      <c r="F21" s="15" t="s">
        <v>11</v>
      </c>
    </row>
    <row r="22" spans="2:7" x14ac:dyDescent="0.3">
      <c r="B22" s="230" t="s">
        <v>39</v>
      </c>
      <c r="C22" s="18"/>
      <c r="D22" s="19"/>
      <c r="E22" s="19"/>
      <c r="F22" s="131">
        <f>+F23+F24</f>
        <v>763346.4</v>
      </c>
    </row>
    <row r="23" spans="2:7" x14ac:dyDescent="0.3">
      <c r="B23" s="231"/>
      <c r="C23" s="32" t="s">
        <v>40</v>
      </c>
      <c r="D23" s="24">
        <v>43.83</v>
      </c>
      <c r="E23" s="25">
        <v>8760</v>
      </c>
      <c r="F23" s="25">
        <f>+E23*D23</f>
        <v>383950.8</v>
      </c>
    </row>
    <row r="24" spans="2:7" x14ac:dyDescent="0.3">
      <c r="B24" s="232"/>
      <c r="C24" s="32" t="s">
        <v>41</v>
      </c>
      <c r="D24" s="24">
        <v>43.31</v>
      </c>
      <c r="E24" s="25">
        <v>8760</v>
      </c>
      <c r="F24" s="25">
        <f>+E24*D24</f>
        <v>379395.60000000003</v>
      </c>
    </row>
    <row r="26" spans="2:7" ht="44.4" x14ac:dyDescent="0.3">
      <c r="B26" s="14" t="s">
        <v>7</v>
      </c>
      <c r="C26" s="15" t="s">
        <v>8</v>
      </c>
      <c r="D26" s="15" t="s">
        <v>25</v>
      </c>
      <c r="E26" s="15" t="s">
        <v>26</v>
      </c>
      <c r="F26" s="15" t="s">
        <v>27</v>
      </c>
    </row>
    <row r="27" spans="2:7" x14ac:dyDescent="0.3">
      <c r="B27" s="230" t="s">
        <v>39</v>
      </c>
      <c r="C27" s="18" t="str">
        <f>+B27</f>
        <v>CCSUR10</v>
      </c>
      <c r="D27" s="24">
        <v>132.69999999999999</v>
      </c>
      <c r="E27" s="24">
        <v>0.7</v>
      </c>
      <c r="F27" s="130">
        <f>+D27*8760*E27</f>
        <v>813716.39999999991</v>
      </c>
    </row>
    <row r="28" spans="2:7" x14ac:dyDescent="0.3">
      <c r="B28" s="231"/>
    </row>
    <row r="29" spans="2:7" x14ac:dyDescent="0.3">
      <c r="B29" s="232"/>
    </row>
    <row r="30" spans="2:7" x14ac:dyDescent="0.3">
      <c r="B30" s="132"/>
      <c r="C30" s="133"/>
      <c r="D30" s="133"/>
      <c r="E30" s="133"/>
      <c r="F30" s="133"/>
    </row>
    <row r="31" spans="2:7" ht="58.8" x14ac:dyDescent="0.3">
      <c r="B31" s="14" t="s">
        <v>7</v>
      </c>
      <c r="C31" s="16" t="s">
        <v>12</v>
      </c>
      <c r="D31" s="16" t="s">
        <v>13</v>
      </c>
      <c r="E31" s="16" t="s">
        <v>14</v>
      </c>
      <c r="F31" s="15" t="s">
        <v>15</v>
      </c>
    </row>
    <row r="32" spans="2:7" x14ac:dyDescent="0.3">
      <c r="B32" s="18"/>
      <c r="C32" s="20">
        <f>+C33+C34</f>
        <v>539503</v>
      </c>
      <c r="D32" s="20">
        <f>+D33+D34</f>
        <v>640699.33586597606</v>
      </c>
      <c r="E32" s="20">
        <f>+E33+E34</f>
        <v>605633.36271849007</v>
      </c>
      <c r="F32" s="131">
        <f>+AVERAGE(C32:E32)</f>
        <v>595278.56619482208</v>
      </c>
    </row>
    <row r="33" spans="2:7" x14ac:dyDescent="0.3">
      <c r="B33" s="32" t="s">
        <v>40</v>
      </c>
      <c r="C33" s="33">
        <f>+C14</f>
        <v>283458</v>
      </c>
      <c r="D33" s="33">
        <f t="shared" ref="D33:E33" si="0">+D14</f>
        <v>327520.80560572003</v>
      </c>
      <c r="E33" s="33">
        <f t="shared" si="0"/>
        <v>321801.02243377001</v>
      </c>
    </row>
    <row r="34" spans="2:7" x14ac:dyDescent="0.3">
      <c r="B34" s="32" t="s">
        <v>41</v>
      </c>
      <c r="C34" s="33">
        <f>+C15</f>
        <v>256045</v>
      </c>
      <c r="D34" s="33">
        <f t="shared" ref="D34:E34" si="1">+D15</f>
        <v>313178.53026025603</v>
      </c>
      <c r="E34" s="33">
        <f t="shared" si="1"/>
        <v>283832.34028472006</v>
      </c>
    </row>
    <row r="37" spans="2:7" ht="18" x14ac:dyDescent="0.35">
      <c r="B37" s="135" t="s">
        <v>201</v>
      </c>
      <c r="C37" s="134"/>
    </row>
    <row r="38" spans="2:7" ht="14.4" customHeight="1" x14ac:dyDescent="0.3">
      <c r="B38" s="233" t="s">
        <v>202</v>
      </c>
      <c r="C38" s="233"/>
      <c r="D38" s="233"/>
      <c r="E38" s="233"/>
      <c r="F38" s="233"/>
      <c r="G38" s="136"/>
    </row>
    <row r="39" spans="2:7" x14ac:dyDescent="0.3">
      <c r="B39" s="233"/>
      <c r="C39" s="233"/>
      <c r="D39" s="233"/>
      <c r="E39" s="233"/>
      <c r="F39" s="233"/>
      <c r="G39" s="136"/>
    </row>
    <row r="40" spans="2:7" x14ac:dyDescent="0.3">
      <c r="B40" s="132" t="s">
        <v>200</v>
      </c>
    </row>
    <row r="41" spans="2:7" ht="73.2" x14ac:dyDescent="0.3">
      <c r="B41" s="14" t="s">
        <v>7</v>
      </c>
      <c r="C41" s="15" t="s">
        <v>8</v>
      </c>
      <c r="D41" s="15" t="s">
        <v>9</v>
      </c>
      <c r="E41" s="15" t="s">
        <v>10</v>
      </c>
      <c r="F41" s="15" t="s">
        <v>11</v>
      </c>
    </row>
    <row r="42" spans="2:7" x14ac:dyDescent="0.3">
      <c r="B42" s="230" t="s">
        <v>39</v>
      </c>
      <c r="C42" s="18"/>
      <c r="D42" s="19"/>
      <c r="E42" s="19"/>
      <c r="F42" s="131">
        <f>+F43+F44</f>
        <v>763346.4</v>
      </c>
    </row>
    <row r="43" spans="2:7" x14ac:dyDescent="0.3">
      <c r="B43" s="231"/>
      <c r="C43" s="32" t="s">
        <v>40</v>
      </c>
      <c r="D43" s="24">
        <v>43.83</v>
      </c>
      <c r="E43" s="25">
        <v>8760</v>
      </c>
      <c r="F43" s="25">
        <f>+E43*D43</f>
        <v>383950.8</v>
      </c>
    </row>
    <row r="44" spans="2:7" x14ac:dyDescent="0.3">
      <c r="B44" s="232"/>
      <c r="C44" s="32" t="s">
        <v>41</v>
      </c>
      <c r="D44" s="24">
        <v>43.31</v>
      </c>
      <c r="E44" s="25">
        <v>8760</v>
      </c>
      <c r="F44" s="25">
        <f>+E44*D44</f>
        <v>379395.60000000003</v>
      </c>
    </row>
    <row r="46" spans="2:7" ht="44.4" x14ac:dyDescent="0.3">
      <c r="B46" s="14" t="s">
        <v>7</v>
      </c>
      <c r="C46" s="15" t="s">
        <v>8</v>
      </c>
      <c r="D46" s="15" t="s">
        <v>25</v>
      </c>
      <c r="E46" s="15" t="s">
        <v>26</v>
      </c>
      <c r="F46" s="15" t="s">
        <v>27</v>
      </c>
    </row>
    <row r="47" spans="2:7" x14ac:dyDescent="0.3">
      <c r="B47" s="230" t="s">
        <v>39</v>
      </c>
      <c r="C47" s="18" t="str">
        <f>+B47</f>
        <v>CCSUR10</v>
      </c>
      <c r="D47" s="24">
        <v>132.69999999999999</v>
      </c>
      <c r="E47" s="24">
        <v>0.7</v>
      </c>
      <c r="F47" s="130">
        <f>+D47*8760*E47</f>
        <v>813716.39999999991</v>
      </c>
    </row>
    <row r="48" spans="2:7" x14ac:dyDescent="0.3">
      <c r="B48" s="231"/>
    </row>
    <row r="49" spans="2:7" x14ac:dyDescent="0.3">
      <c r="B49" s="232"/>
    </row>
    <row r="50" spans="2:7" x14ac:dyDescent="0.3">
      <c r="B50" s="132"/>
      <c r="C50" s="133"/>
      <c r="D50" s="133"/>
      <c r="E50" s="133"/>
      <c r="F50" s="133"/>
      <c r="G50" s="133"/>
    </row>
  </sheetData>
  <mergeCells count="7">
    <mergeCell ref="B42:B44"/>
    <mergeCell ref="B47:B49"/>
    <mergeCell ref="B38:F39"/>
    <mergeCell ref="B8:B10"/>
    <mergeCell ref="B22:B24"/>
    <mergeCell ref="B27:B29"/>
    <mergeCell ref="B18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7:AG35"/>
  <sheetViews>
    <sheetView showGridLines="0" topLeftCell="A25" workbookViewId="0">
      <selection activeCell="E34" sqref="E34"/>
    </sheetView>
  </sheetViews>
  <sheetFormatPr baseColWidth="10" defaultRowHeight="14.4" x14ac:dyDescent="0.3"/>
  <cols>
    <col min="1" max="1" width="2.44140625" customWidth="1"/>
    <col min="4" max="4" width="11" customWidth="1"/>
    <col min="11" max="11" width="14.77734375" bestFit="1" customWidth="1"/>
  </cols>
  <sheetData>
    <row r="7" spans="2:8" s="2" customFormat="1" x14ac:dyDescent="0.3">
      <c r="C7" s="3" t="s">
        <v>1</v>
      </c>
      <c r="D7" s="4"/>
      <c r="E7" s="4"/>
      <c r="F7" s="5"/>
    </row>
    <row r="8" spans="2:8" s="2" customFormat="1" x14ac:dyDescent="0.3">
      <c r="C8" s="6" t="s">
        <v>2</v>
      </c>
      <c r="D8" s="7"/>
      <c r="E8" s="7"/>
      <c r="F8" s="8">
        <v>3412.14</v>
      </c>
    </row>
    <row r="9" spans="2:8" s="2" customFormat="1" x14ac:dyDescent="0.3">
      <c r="C9" s="6" t="s">
        <v>3</v>
      </c>
      <c r="D9" s="7"/>
      <c r="E9" s="7"/>
      <c r="F9" s="8">
        <v>947817</v>
      </c>
    </row>
    <row r="10" spans="2:8" s="2" customFormat="1" ht="15.6" x14ac:dyDescent="0.3">
      <c r="C10" s="6" t="s">
        <v>4</v>
      </c>
      <c r="D10" s="7"/>
      <c r="E10" s="7"/>
      <c r="F10" s="9">
        <v>5.6099999999999997E-2</v>
      </c>
    </row>
    <row r="11" spans="2:8" s="2" customFormat="1" x14ac:dyDescent="0.3">
      <c r="C11" s="6" t="s">
        <v>5</v>
      </c>
      <c r="D11" s="7"/>
      <c r="E11" s="7"/>
      <c r="F11" s="10">
        <v>3.6</v>
      </c>
    </row>
    <row r="12" spans="2:8" s="2" customFormat="1" ht="15.6" x14ac:dyDescent="0.3">
      <c r="C12" s="11" t="s">
        <v>6</v>
      </c>
      <c r="D12" s="12"/>
      <c r="E12" s="12"/>
      <c r="F12" s="13">
        <v>2.9</v>
      </c>
    </row>
    <row r="13" spans="2:8" s="2" customFormat="1" x14ac:dyDescent="0.3"/>
    <row r="14" spans="2:8" s="2" customFormat="1" ht="58.8" x14ac:dyDescent="0.3">
      <c r="B14" s="14" t="s">
        <v>7</v>
      </c>
      <c r="C14" s="15" t="s">
        <v>8</v>
      </c>
      <c r="D14" s="15" t="s">
        <v>9</v>
      </c>
      <c r="E14" s="16" t="s">
        <v>12</v>
      </c>
      <c r="F14" s="16" t="s">
        <v>13</v>
      </c>
      <c r="G14" s="16" t="s">
        <v>14</v>
      </c>
      <c r="H14" s="15" t="s">
        <v>15</v>
      </c>
    </row>
    <row r="15" spans="2:8" s="2" customFormat="1" x14ac:dyDescent="0.3">
      <c r="B15" s="137" t="s">
        <v>39</v>
      </c>
      <c r="C15" s="18"/>
      <c r="D15" s="19"/>
      <c r="E15" s="20">
        <f>+E16+E17</f>
        <v>539503</v>
      </c>
      <c r="F15" s="20">
        <f>+F16+F17</f>
        <v>640699.33586597606</v>
      </c>
      <c r="G15" s="20">
        <f>+G16+G17</f>
        <v>605633.36271849007</v>
      </c>
      <c r="H15" s="20">
        <f>+AVERAGE(E15:G15)</f>
        <v>595278.56619482208</v>
      </c>
    </row>
    <row r="16" spans="2:8" s="2" customFormat="1" x14ac:dyDescent="0.3">
      <c r="B16" s="138"/>
      <c r="C16" s="32" t="s">
        <v>40</v>
      </c>
      <c r="D16" s="24">
        <v>43.83</v>
      </c>
      <c r="E16" s="33">
        <f>+Generacion!M99</f>
        <v>283458</v>
      </c>
      <c r="F16" s="33">
        <f>+Generacion!N99</f>
        <v>327520.80560572003</v>
      </c>
      <c r="G16" s="33">
        <f>+Generacion!O99</f>
        <v>321801.02243377001</v>
      </c>
      <c r="H16" s="34"/>
    </row>
    <row r="17" spans="2:33" s="2" customFormat="1" x14ac:dyDescent="0.3">
      <c r="B17" s="139"/>
      <c r="C17" s="32" t="s">
        <v>41</v>
      </c>
      <c r="D17" s="24">
        <v>43.31</v>
      </c>
      <c r="E17" s="33">
        <f>+Generacion!M100</f>
        <v>256045</v>
      </c>
      <c r="F17" s="33">
        <f>+Generacion!N100</f>
        <v>313178.53026025603</v>
      </c>
      <c r="G17" s="33">
        <f>+Generacion!O100</f>
        <v>283832.34028472006</v>
      </c>
      <c r="H17" s="38"/>
    </row>
    <row r="18" spans="2:33" s="2" customFormat="1" x14ac:dyDescent="0.3"/>
    <row r="19" spans="2:33" s="2" customFormat="1" ht="70.8" customHeight="1" x14ac:dyDescent="0.3">
      <c r="B19" s="14" t="s">
        <v>7</v>
      </c>
      <c r="C19" s="15" t="s">
        <v>8</v>
      </c>
      <c r="D19" s="15" t="s">
        <v>9</v>
      </c>
      <c r="E19" s="15" t="s">
        <v>10</v>
      </c>
      <c r="F19" s="15" t="s">
        <v>11</v>
      </c>
      <c r="H19" s="213" t="s">
        <v>269</v>
      </c>
      <c r="R19" s="16" t="s">
        <v>23</v>
      </c>
      <c r="S19" s="15" t="s">
        <v>24</v>
      </c>
      <c r="T19" s="15" t="s">
        <v>25</v>
      </c>
      <c r="U19" s="15" t="s">
        <v>26</v>
      </c>
      <c r="V19" s="15" t="s">
        <v>27</v>
      </c>
      <c r="W19" s="15" t="s">
        <v>28</v>
      </c>
      <c r="X19" s="15" t="s">
        <v>29</v>
      </c>
      <c r="Y19" s="16" t="s">
        <v>30</v>
      </c>
      <c r="Z19" s="15" t="s">
        <v>31</v>
      </c>
      <c r="AA19" s="16" t="s">
        <v>32</v>
      </c>
      <c r="AB19" s="16" t="s">
        <v>33</v>
      </c>
      <c r="AC19" s="16" t="s">
        <v>34</v>
      </c>
      <c r="AD19" s="17" t="s">
        <v>35</v>
      </c>
      <c r="AE19" s="16" t="s">
        <v>36</v>
      </c>
      <c r="AF19" s="16" t="s">
        <v>37</v>
      </c>
      <c r="AG19" s="16" t="s">
        <v>38</v>
      </c>
    </row>
    <row r="20" spans="2:33" s="2" customFormat="1" x14ac:dyDescent="0.3">
      <c r="B20" s="137" t="s">
        <v>39</v>
      </c>
      <c r="C20" s="18"/>
      <c r="D20" s="19"/>
      <c r="E20" s="19"/>
      <c r="F20" s="20">
        <f>+F21+F22</f>
        <v>763346.4</v>
      </c>
      <c r="H20" s="214">
        <v>0.46</v>
      </c>
      <c r="R20" s="22">
        <f>+'[16]Grid-EF'!$H$13</f>
        <v>0.45819421742177691</v>
      </c>
      <c r="S20" s="23" t="str">
        <f>+B20</f>
        <v>CCSUR10</v>
      </c>
      <c r="T20" s="24">
        <v>132.69999999999999</v>
      </c>
      <c r="U20" s="24">
        <v>0.7</v>
      </c>
      <c r="V20" s="25">
        <f>+T20*8760*U20</f>
        <v>813716.39999999991</v>
      </c>
      <c r="W20" s="26">
        <v>6449</v>
      </c>
      <c r="X20" s="27">
        <f>1/(W20/$F$12)</f>
        <v>4.4968212125910993E-4</v>
      </c>
      <c r="Y20" s="27" t="e">
        <f>+#REF!*$F$19/X20</f>
        <v>#REF!</v>
      </c>
      <c r="Z20" s="28" t="e">
        <f>+Y20*V20</f>
        <v>#REF!</v>
      </c>
      <c r="AA20" s="29">
        <f>+H15*I28+(F20-H15)*MIN(I28,R20)+(V20-F20)*R20</f>
        <v>431646.14437566372</v>
      </c>
      <c r="AB20" s="25" t="e">
        <f>+W20*V20*1000/$F$13</f>
        <v>#DIV/0!</v>
      </c>
      <c r="AC20" s="30" t="e">
        <f>+IF(AB20&gt;MIN(D28,F28,H28),"Yes","No")</f>
        <v>#DIV/0!</v>
      </c>
      <c r="AD20" s="25">
        <f>+(D28+F28+H28)/3</f>
        <v>5910146.0260248138</v>
      </c>
      <c r="AE20" s="25" t="e">
        <f>+AB20*$F$20/1000*(1-AD20/AB20)</f>
        <v>#DIV/0!</v>
      </c>
      <c r="AF20" s="20" t="e">
        <f>IF(AC20="Yes",MAX(0,AE20),0)</f>
        <v>#DIV/0!</v>
      </c>
      <c r="AG20" s="31" t="e">
        <f>+AA20-Z20-AF20</f>
        <v>#REF!</v>
      </c>
    </row>
    <row r="21" spans="2:33" s="2" customFormat="1" x14ac:dyDescent="0.3">
      <c r="B21" s="138"/>
      <c r="C21" s="32" t="s">
        <v>40</v>
      </c>
      <c r="D21" s="24">
        <v>43.83</v>
      </c>
      <c r="E21" s="25">
        <v>8760</v>
      </c>
      <c r="F21" s="25">
        <f>+E21*D21</f>
        <v>383950.8</v>
      </c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7"/>
    </row>
    <row r="22" spans="2:33" s="2" customFormat="1" x14ac:dyDescent="0.3">
      <c r="B22" s="139"/>
      <c r="C22" s="32" t="s">
        <v>41</v>
      </c>
      <c r="D22" s="24">
        <v>43.31</v>
      </c>
      <c r="E22" s="25">
        <v>8760</v>
      </c>
      <c r="F22" s="25">
        <f>+E22*D22</f>
        <v>379395.60000000003</v>
      </c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40"/>
    </row>
    <row r="24" spans="2:33" ht="44.4" x14ac:dyDescent="0.3">
      <c r="B24" s="14" t="s">
        <v>7</v>
      </c>
      <c r="C24" s="15" t="s">
        <v>24</v>
      </c>
      <c r="D24" s="15" t="s">
        <v>25</v>
      </c>
      <c r="E24" s="15" t="s">
        <v>26</v>
      </c>
      <c r="F24" s="15" t="s">
        <v>27</v>
      </c>
    </row>
    <row r="25" spans="2:33" x14ac:dyDescent="0.3">
      <c r="B25" s="141" t="s">
        <v>39</v>
      </c>
      <c r="C25" s="23" t="str">
        <f>+B25</f>
        <v>CCSUR10</v>
      </c>
      <c r="D25" s="24">
        <v>132.69999999999999</v>
      </c>
      <c r="E25" s="24">
        <v>0.7</v>
      </c>
      <c r="F25" s="25">
        <f>+D25*8760*E25</f>
        <v>813716.39999999991</v>
      </c>
    </row>
    <row r="27" spans="2:33" ht="74.400000000000006" x14ac:dyDescent="0.3">
      <c r="B27" s="15" t="s">
        <v>8</v>
      </c>
      <c r="C27" s="16" t="s">
        <v>16</v>
      </c>
      <c r="D27" s="16" t="s">
        <v>17</v>
      </c>
      <c r="E27" s="16" t="s">
        <v>18</v>
      </c>
      <c r="F27" s="16" t="s">
        <v>19</v>
      </c>
      <c r="G27" s="16" t="s">
        <v>20</v>
      </c>
      <c r="H27" s="16" t="s">
        <v>21</v>
      </c>
      <c r="I27" s="16" t="s">
        <v>22</v>
      </c>
    </row>
    <row r="28" spans="2:33" x14ac:dyDescent="0.3">
      <c r="B28" s="18"/>
      <c r="C28" s="19"/>
      <c r="D28" s="20">
        <f>+D29+D30</f>
        <v>5348017.1341092214</v>
      </c>
      <c r="E28" s="19"/>
      <c r="F28" s="20">
        <f>+F29+F30</f>
        <v>6395487.8520861492</v>
      </c>
      <c r="G28" s="19"/>
      <c r="H28" s="20">
        <f>+H29+H30</f>
        <v>5986933.0918790679</v>
      </c>
      <c r="I28" s="212">
        <f>(SUM(D28:H28)/SUM(E15:G15))*F10</f>
        <v>0.55698157281120675</v>
      </c>
    </row>
    <row r="29" spans="2:33" x14ac:dyDescent="0.3">
      <c r="B29" s="32" t="s">
        <v>40</v>
      </c>
      <c r="C29" s="35">
        <v>9397</v>
      </c>
      <c r="D29" s="20">
        <f>((C29*1000)*E16)/F9</f>
        <v>2810304.9702632469</v>
      </c>
      <c r="E29" s="35">
        <v>9424</v>
      </c>
      <c r="F29" s="20">
        <f>+E29*F16*1000/$F$9</f>
        <v>3256489.4616031423</v>
      </c>
      <c r="G29" s="35">
        <v>9348</v>
      </c>
      <c r="H29" s="20">
        <f>+G29*G16*1000/$F$9</f>
        <v>3173815.1538861217</v>
      </c>
    </row>
    <row r="30" spans="2:33" x14ac:dyDescent="0.3">
      <c r="B30" s="32" t="s">
        <v>41</v>
      </c>
      <c r="C30" s="35">
        <v>9394</v>
      </c>
      <c r="D30" s="20">
        <f>+C30*E17*1000/$F$9</f>
        <v>2537712.1638459745</v>
      </c>
      <c r="E30" s="35">
        <v>9500</v>
      </c>
      <c r="F30" s="20">
        <f>+E30*F17*1000/$F$9</f>
        <v>3138998.3904830068</v>
      </c>
      <c r="G30" s="35">
        <v>9394</v>
      </c>
      <c r="H30" s="20">
        <f>+G30*G17*1000/$F$9</f>
        <v>2813117.9379929462</v>
      </c>
    </row>
    <row r="31" spans="2:33" ht="15" thickBot="1" x14ac:dyDescent="0.35">
      <c r="D31" s="211"/>
    </row>
    <row r="32" spans="2:33" ht="19.2" customHeight="1" thickBot="1" x14ac:dyDescent="0.35">
      <c r="B32" s="215"/>
      <c r="C32" s="216"/>
      <c r="D32" s="216"/>
      <c r="E32" s="217">
        <f>+H15*I28</f>
        <v>331559.19205999206</v>
      </c>
    </row>
    <row r="33" spans="2:5" ht="19.2" customHeight="1" thickBot="1" x14ac:dyDescent="0.35">
      <c r="B33" s="215"/>
      <c r="C33" s="216"/>
      <c r="D33" s="216"/>
      <c r="E33" s="217">
        <f>(F20-H15)*MIN(I28,H20)</f>
        <v>77311.203550381862</v>
      </c>
    </row>
    <row r="34" spans="2:5" ht="24.6" customHeight="1" thickBot="1" x14ac:dyDescent="0.35">
      <c r="B34" s="215"/>
      <c r="C34" s="216"/>
      <c r="D34" s="216"/>
      <c r="E34" s="217">
        <f>(F25-F20)*H20</f>
        <v>23170.199999999946</v>
      </c>
    </row>
    <row r="35" spans="2:5" ht="19.2" customHeight="1" thickBot="1" x14ac:dyDescent="0.35">
      <c r="B35" s="218" t="s">
        <v>270</v>
      </c>
      <c r="C35" s="219"/>
      <c r="D35" s="219"/>
      <c r="E35" s="220">
        <f>SUM(E32:E34)</f>
        <v>432040.59561037389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2:H11"/>
  <sheetViews>
    <sheetView tabSelected="1" topLeftCell="D1" workbookViewId="0">
      <selection activeCell="H14" sqref="H14"/>
    </sheetView>
  </sheetViews>
  <sheetFormatPr baseColWidth="10" defaultRowHeight="14.4" x14ac:dyDescent="0.3"/>
  <cols>
    <col min="7" max="7" width="13.6640625" customWidth="1"/>
  </cols>
  <sheetData>
    <row r="2" spans="2:8" s="2" customFormat="1" x14ac:dyDescent="0.3"/>
    <row r="3" spans="2:8" s="2" customFormat="1" x14ac:dyDescent="0.3">
      <c r="B3" s="3" t="s">
        <v>1</v>
      </c>
      <c r="C3" s="4"/>
      <c r="D3" s="4"/>
      <c r="E3" s="5"/>
    </row>
    <row r="4" spans="2:8" s="2" customFormat="1" x14ac:dyDescent="0.3">
      <c r="B4" s="6" t="s">
        <v>2</v>
      </c>
      <c r="C4" s="7"/>
      <c r="D4" s="7"/>
      <c r="E4" s="8">
        <v>3412.14</v>
      </c>
    </row>
    <row r="5" spans="2:8" s="2" customFormat="1" x14ac:dyDescent="0.3">
      <c r="B5" s="6" t="s">
        <v>3</v>
      </c>
      <c r="C5" s="7"/>
      <c r="D5" s="7"/>
      <c r="E5" s="8">
        <v>947817</v>
      </c>
    </row>
    <row r="6" spans="2:8" s="2" customFormat="1" ht="15.6" x14ac:dyDescent="0.3">
      <c r="B6" s="221" t="s">
        <v>4</v>
      </c>
      <c r="C6" s="222"/>
      <c r="D6" s="222"/>
      <c r="E6" s="223">
        <v>5.6099999999999997E-2</v>
      </c>
    </row>
    <row r="7" spans="2:8" s="2" customFormat="1" x14ac:dyDescent="0.3">
      <c r="B7" s="6" t="s">
        <v>5</v>
      </c>
      <c r="C7" s="7"/>
      <c r="D7" s="7"/>
      <c r="E7" s="10">
        <v>3.6</v>
      </c>
    </row>
    <row r="8" spans="2:8" s="2" customFormat="1" ht="15.6" x14ac:dyDescent="0.3">
      <c r="B8" s="11" t="s">
        <v>6</v>
      </c>
      <c r="C8" s="12"/>
      <c r="D8" s="12"/>
      <c r="E8" s="13">
        <v>2.9</v>
      </c>
    </row>
    <row r="9" spans="2:8" s="2" customFormat="1" x14ac:dyDescent="0.3"/>
    <row r="10" spans="2:8" s="2" customFormat="1" ht="84" customHeight="1" x14ac:dyDescent="0.3">
      <c r="B10" s="15" t="s">
        <v>24</v>
      </c>
      <c r="C10" s="15" t="s">
        <v>25</v>
      </c>
      <c r="D10" s="15" t="s">
        <v>26</v>
      </c>
      <c r="E10" s="15" t="s">
        <v>27</v>
      </c>
      <c r="F10" s="15" t="s">
        <v>28</v>
      </c>
      <c r="G10" s="15" t="s">
        <v>271</v>
      </c>
      <c r="H10" s="15" t="s">
        <v>31</v>
      </c>
    </row>
    <row r="11" spans="2:8" s="2" customFormat="1" x14ac:dyDescent="0.3">
      <c r="B11" s="23" t="s">
        <v>39</v>
      </c>
      <c r="C11" s="24">
        <v>132.69999999999999</v>
      </c>
      <c r="D11" s="24">
        <v>0.7</v>
      </c>
      <c r="E11" s="25">
        <f>+C11*8760*D11</f>
        <v>813716.39999999991</v>
      </c>
      <c r="F11" s="26">
        <v>6449</v>
      </c>
      <c r="G11" s="26">
        <f>F11*1000*E11/E5</f>
        <v>5536572.0002911948</v>
      </c>
      <c r="H11" s="26">
        <f>G11*E6</f>
        <v>310601.689216336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B2:S17"/>
  <sheetViews>
    <sheetView workbookViewId="0">
      <selection activeCell="I12" sqref="I12"/>
    </sheetView>
  </sheetViews>
  <sheetFormatPr baseColWidth="10" defaultRowHeight="14.4" x14ac:dyDescent="0.3"/>
  <cols>
    <col min="3" max="3" width="13.44140625" bestFit="1" customWidth="1"/>
    <col min="5" max="5" width="13.109375" customWidth="1"/>
    <col min="7" max="7" width="13.6640625" customWidth="1"/>
    <col min="8" max="8" width="13.88671875" customWidth="1"/>
  </cols>
  <sheetData>
    <row r="2" spans="2:19" s="2" customFormat="1" x14ac:dyDescent="0.3"/>
    <row r="3" spans="2:19" s="2" customFormat="1" x14ac:dyDescent="0.3">
      <c r="B3" s="3" t="s">
        <v>1</v>
      </c>
      <c r="C3" s="4"/>
      <c r="D3" s="4"/>
      <c r="E3" s="5"/>
    </row>
    <row r="4" spans="2:19" s="2" customFormat="1" x14ac:dyDescent="0.3">
      <c r="B4" s="6" t="s">
        <v>2</v>
      </c>
      <c r="C4" s="7"/>
      <c r="D4" s="7"/>
      <c r="E4" s="8">
        <v>3412.14</v>
      </c>
    </row>
    <row r="5" spans="2:19" s="2" customFormat="1" x14ac:dyDescent="0.3">
      <c r="B5" s="6" t="s">
        <v>3</v>
      </c>
      <c r="C5" s="7"/>
      <c r="D5" s="7"/>
      <c r="E5" s="8">
        <v>947817</v>
      </c>
    </row>
    <row r="6" spans="2:19" s="2" customFormat="1" ht="15.6" x14ac:dyDescent="0.3">
      <c r="B6" s="221" t="s">
        <v>4</v>
      </c>
      <c r="C6" s="222"/>
      <c r="D6" s="222"/>
      <c r="E6" s="223">
        <v>5.6099999999999997E-2</v>
      </c>
      <c r="I6"/>
    </row>
    <row r="7" spans="2:19" s="2" customFormat="1" x14ac:dyDescent="0.3">
      <c r="B7" s="6" t="s">
        <v>5</v>
      </c>
      <c r="C7" s="7"/>
      <c r="D7" s="7"/>
      <c r="E7" s="10">
        <v>3.6</v>
      </c>
      <c r="I7"/>
    </row>
    <row r="8" spans="2:19" s="2" customFormat="1" x14ac:dyDescent="0.3">
      <c r="B8" s="221" t="s">
        <v>277</v>
      </c>
      <c r="C8" s="222"/>
      <c r="D8" s="222"/>
      <c r="E8" s="228">
        <v>979.8</v>
      </c>
      <c r="I8"/>
    </row>
    <row r="9" spans="2:19" s="2" customFormat="1" ht="15.6" x14ac:dyDescent="0.3">
      <c r="B9" s="11" t="s">
        <v>6</v>
      </c>
      <c r="C9" s="12"/>
      <c r="D9" s="12"/>
      <c r="E9" s="13">
        <v>2.9</v>
      </c>
      <c r="I9"/>
    </row>
    <row r="10" spans="2:19" s="2" customFormat="1" x14ac:dyDescent="0.3">
      <c r="I10"/>
    </row>
    <row r="11" spans="2:19" s="2" customFormat="1" ht="99.6" customHeight="1" x14ac:dyDescent="0.3">
      <c r="B11" s="15" t="s">
        <v>24</v>
      </c>
      <c r="C11" s="15" t="s">
        <v>274</v>
      </c>
      <c r="D11" s="15" t="s">
        <v>272</v>
      </c>
      <c r="E11" s="15" t="s">
        <v>273</v>
      </c>
      <c r="F11" s="15" t="s">
        <v>28</v>
      </c>
      <c r="G11" s="15" t="s">
        <v>275</v>
      </c>
      <c r="H11" s="15" t="s">
        <v>276</v>
      </c>
      <c r="I11" s="227" t="s">
        <v>278</v>
      </c>
      <c r="J11" s="16" t="s">
        <v>37</v>
      </c>
      <c r="M11" s="16" t="s">
        <v>32</v>
      </c>
      <c r="N11" s="16" t="s">
        <v>33</v>
      </c>
      <c r="O11" s="16" t="s">
        <v>34</v>
      </c>
      <c r="P11" s="17" t="s">
        <v>35</v>
      </c>
      <c r="Q11" s="16" t="s">
        <v>36</v>
      </c>
      <c r="R11" s="16" t="s">
        <v>37</v>
      </c>
      <c r="S11" s="16" t="s">
        <v>38</v>
      </c>
    </row>
    <row r="12" spans="2:19" s="2" customFormat="1" x14ac:dyDescent="0.3">
      <c r="B12" s="23" t="s">
        <v>39</v>
      </c>
      <c r="C12" s="26">
        <f>'Emisiones Proy'!E11*'Emisiones Proy'!F11/979.8</f>
        <v>5355845.1353337411</v>
      </c>
      <c r="D12" s="224">
        <f>E8*1000/E5</f>
        <v>1.0337438556176983</v>
      </c>
      <c r="E12" s="225">
        <f>E9/1000</f>
        <v>2.8999999999999998E-3</v>
      </c>
      <c r="F12" s="26">
        <v>6449</v>
      </c>
      <c r="G12" s="26">
        <f>+'Emisiones Proy'!G11</f>
        <v>5536572.0002911948</v>
      </c>
      <c r="H12" s="226">
        <f>('Aplicacion caso C-BEy'!H28+'Aplicacion caso C-BEy'!F28+'Aplicacion caso C-BEy'!D28)/3</f>
        <v>5910146.0260248138</v>
      </c>
      <c r="I12" s="25">
        <f>MAX(0,C12*D12*E12)*(1-(H12/G12))</f>
        <v>-1083.364674627494</v>
      </c>
      <c r="J12" s="20">
        <f>MAX(0,I12)</f>
        <v>0</v>
      </c>
      <c r="L12" s="28">
        <f>+K12*E12</f>
        <v>0</v>
      </c>
      <c r="M12" s="29" t="e">
        <f>+#REF!*#REF!+(#REF!-#REF!)*MIN(#REF!,#REF!)+(E12-#REF!)*#REF!</f>
        <v>#REF!</v>
      </c>
      <c r="N12" s="25" t="e">
        <f>+F12*E12*1000/#REF!</f>
        <v>#REF!</v>
      </c>
      <c r="O12" s="30" t="e">
        <f>+IF(N12&gt;MIN(#REF!,#REF!,#REF!),"Yes","No")</f>
        <v>#REF!</v>
      </c>
      <c r="P12" s="25" t="e">
        <f>+(#REF!+#REF!+#REF!)/3</f>
        <v>#REF!</v>
      </c>
      <c r="Q12" s="25" t="e">
        <f>+N12*#REF!/1000*(1-P12/N12)</f>
        <v>#REF!</v>
      </c>
      <c r="R12" s="20" t="e">
        <f>IF(O12="Yes",MAX(0,Q12),0)</f>
        <v>#REF!</v>
      </c>
      <c r="S12" s="31" t="e">
        <f>+M12-L12-R12</f>
        <v>#REF!</v>
      </c>
    </row>
    <row r="13" spans="2:19" x14ac:dyDescent="0.3">
      <c r="J13" s="2"/>
      <c r="K13" s="2"/>
    </row>
    <row r="14" spans="2:19" x14ac:dyDescent="0.3">
      <c r="J14" s="2"/>
      <c r="K14" s="2"/>
    </row>
    <row r="15" spans="2:19" x14ac:dyDescent="0.3">
      <c r="J15" s="2"/>
      <c r="K15" s="2"/>
    </row>
    <row r="16" spans="2:19" x14ac:dyDescent="0.3">
      <c r="J16" s="2"/>
      <c r="K16" s="2"/>
    </row>
    <row r="17" spans="10:11" x14ac:dyDescent="0.3">
      <c r="J17" s="2"/>
      <c r="K17" s="2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1265" r:id="rId3">
          <objectPr defaultSize="0" autoPict="0" r:id="rId4">
            <anchor moveWithCells="1">
              <from>
                <xdr:col>1</xdr:col>
                <xdr:colOff>144780</xdr:colOff>
                <xdr:row>13</xdr:row>
                <xdr:rowOff>76200</xdr:rowOff>
              </from>
              <to>
                <xdr:col>7</xdr:col>
                <xdr:colOff>251460</xdr:colOff>
                <xdr:row>17</xdr:row>
                <xdr:rowOff>83820</xdr:rowOff>
              </to>
            </anchor>
          </objectPr>
        </oleObject>
      </mc:Choice>
      <mc:Fallback>
        <oleObject progId="Equation.3" shapeId="11265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B8:F11"/>
  <sheetViews>
    <sheetView workbookViewId="0">
      <selection activeCell="H3" sqref="H3"/>
    </sheetView>
  </sheetViews>
  <sheetFormatPr baseColWidth="10" defaultRowHeight="14.4" x14ac:dyDescent="0.3"/>
  <cols>
    <col min="3" max="3" width="13.77734375" bestFit="1" customWidth="1"/>
    <col min="4" max="4" width="14.109375" customWidth="1"/>
  </cols>
  <sheetData>
    <row r="8" spans="2:6" s="2" customFormat="1" ht="83.4" customHeight="1" x14ac:dyDescent="0.3">
      <c r="B8" s="14" t="s">
        <v>7</v>
      </c>
      <c r="C8" s="16" t="s">
        <v>32</v>
      </c>
      <c r="D8" s="15" t="s">
        <v>31</v>
      </c>
      <c r="E8" s="16" t="s">
        <v>37</v>
      </c>
      <c r="F8" s="16" t="s">
        <v>38</v>
      </c>
    </row>
    <row r="9" spans="2:6" s="2" customFormat="1" x14ac:dyDescent="0.3">
      <c r="B9" s="230" t="s">
        <v>39</v>
      </c>
      <c r="C9" s="29">
        <f>+'Aplicacion caso C-BEy'!E35</f>
        <v>432040.59561037389</v>
      </c>
      <c r="D9" s="229">
        <f>+'Emisiones Proy'!H11</f>
        <v>310601.689216336</v>
      </c>
      <c r="E9" s="20">
        <f>+Leakege!J12</f>
        <v>0</v>
      </c>
      <c r="F9" s="31">
        <f>+C9-D9-E9</f>
        <v>121438.90639403788</v>
      </c>
    </row>
    <row r="10" spans="2:6" s="2" customFormat="1" x14ac:dyDescent="0.3">
      <c r="B10" s="231"/>
      <c r="C10" s="36"/>
      <c r="D10" s="36"/>
      <c r="E10" s="36"/>
      <c r="F10" s="37"/>
    </row>
    <row r="11" spans="2:6" s="2" customFormat="1" x14ac:dyDescent="0.3">
      <c r="B11" s="232"/>
      <c r="C11" s="39"/>
      <c r="D11" s="39"/>
      <c r="E11" s="39"/>
      <c r="F11" s="40"/>
    </row>
  </sheetData>
  <mergeCells count="1">
    <mergeCell ref="B9:B1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6385" r:id="rId3">
          <objectPr defaultSize="0" r:id="rId4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5</xdr:col>
                <xdr:colOff>457200</xdr:colOff>
                <xdr:row>5</xdr:row>
                <xdr:rowOff>22860</xdr:rowOff>
              </to>
            </anchor>
          </objectPr>
        </oleObject>
      </mc:Choice>
      <mc:Fallback>
        <oleObject progId="Equation.3" shapeId="16385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showGridLines="0" topLeftCell="A10" zoomScaleNormal="100" zoomScaleSheetLayoutView="100" workbookViewId="0">
      <pane xSplit="1" ySplit="5" topLeftCell="Y49" activePane="bottomRight" state="frozen"/>
      <selection activeCell="A10" sqref="A10"/>
      <selection pane="topRight" activeCell="B10" sqref="B10"/>
      <selection pane="bottomLeft" activeCell="A15" sqref="A15"/>
      <selection pane="bottomRight" activeCell="AI53" sqref="AI53"/>
    </sheetView>
  </sheetViews>
  <sheetFormatPr baseColWidth="10" defaultColWidth="11.44140625" defaultRowHeight="13.2" x14ac:dyDescent="0.25"/>
  <cols>
    <col min="1" max="1" width="11.109375" style="148" customWidth="1"/>
    <col min="2" max="2" width="5.6640625" style="148" customWidth="1"/>
    <col min="3" max="3" width="6.44140625" style="148" customWidth="1"/>
    <col min="4" max="4" width="10.88671875" style="148" customWidth="1"/>
    <col min="5" max="5" width="7" style="148" customWidth="1"/>
    <col min="6" max="6" width="10.109375" style="148" customWidth="1"/>
    <col min="7" max="7" width="11.5546875" style="148" customWidth="1"/>
    <col min="8" max="8" width="7.6640625" style="148" customWidth="1"/>
    <col min="9" max="9" width="10.6640625" style="148" customWidth="1"/>
    <col min="10" max="10" width="8.33203125" style="148" customWidth="1"/>
    <col min="11" max="11" width="7.6640625" style="148" customWidth="1"/>
    <col min="12" max="12" width="8.5546875" style="148" customWidth="1"/>
    <col min="13" max="13" width="8.6640625" style="148" customWidth="1"/>
    <col min="14" max="15" width="8.33203125" style="148" customWidth="1"/>
    <col min="16" max="21" width="8" style="148" customWidth="1"/>
    <col min="22" max="23" width="3.44140625" style="148" customWidth="1"/>
    <col min="24" max="24" width="4.21875" style="148" customWidth="1"/>
    <col min="25" max="27" width="7.44140625" style="148" customWidth="1"/>
    <col min="28" max="28" width="4.6640625" style="148" customWidth="1"/>
    <col min="29" max="29" width="4.33203125" style="148" customWidth="1"/>
    <col min="30" max="30" width="11" style="148" customWidth="1"/>
    <col min="31" max="32" width="10.88671875" style="148" customWidth="1"/>
    <col min="33" max="33" width="13" style="148" customWidth="1"/>
    <col min="34" max="34" width="10.88671875" style="148" customWidth="1"/>
    <col min="35" max="16384" width="11.44140625" style="148"/>
  </cols>
  <sheetData>
    <row r="1" spans="1:34" ht="12.75" customHeight="1" thickBot="1" x14ac:dyDescent="0.3">
      <c r="A1" s="143" t="s">
        <v>203</v>
      </c>
      <c r="B1" s="143"/>
      <c r="C1" s="143"/>
      <c r="D1" s="143"/>
      <c r="E1" s="143"/>
      <c r="F1" s="143"/>
      <c r="G1" s="144"/>
      <c r="H1" s="144"/>
      <c r="I1" s="144"/>
      <c r="J1" s="143"/>
      <c r="K1" s="143"/>
      <c r="L1" s="143"/>
      <c r="M1" s="143"/>
      <c r="N1" s="143"/>
      <c r="O1" s="143"/>
      <c r="P1" s="143"/>
      <c r="Q1" s="143"/>
      <c r="R1" s="145"/>
      <c r="S1" s="145"/>
      <c r="T1" s="145"/>
      <c r="U1" s="146" t="s">
        <v>204</v>
      </c>
      <c r="V1" s="147"/>
      <c r="W1" s="147"/>
      <c r="X1" s="147"/>
      <c r="Y1" s="147"/>
      <c r="Z1" s="147"/>
      <c r="AA1" s="147"/>
    </row>
    <row r="2" spans="1:34" ht="12.75" customHeight="1" x14ac:dyDescent="0.25">
      <c r="A2" s="149"/>
      <c r="B2" s="149"/>
      <c r="C2" s="150"/>
      <c r="D2" s="150"/>
      <c r="E2" s="151"/>
      <c r="F2" s="151"/>
      <c r="G2" s="151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</row>
    <row r="3" spans="1:34" ht="12.75" customHeight="1" x14ac:dyDescent="0.25">
      <c r="A3" s="149"/>
      <c r="B3" s="149"/>
      <c r="C3" s="150"/>
      <c r="D3" s="150"/>
      <c r="E3" s="151"/>
      <c r="F3" s="151"/>
      <c r="G3" s="151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</row>
    <row r="4" spans="1:34" ht="12.75" customHeight="1" x14ac:dyDescent="0.25">
      <c r="A4" s="149"/>
      <c r="B4" s="149"/>
      <c r="C4" s="150"/>
      <c r="D4" s="150"/>
      <c r="E4" s="151"/>
      <c r="F4" s="151"/>
      <c r="G4" s="151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</row>
    <row r="5" spans="1:34" ht="12.75" customHeight="1" x14ac:dyDescent="0.3">
      <c r="A5" s="255" t="s">
        <v>205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152"/>
      <c r="W5" s="152"/>
      <c r="X5" s="152"/>
      <c r="Y5" s="152"/>
      <c r="Z5" s="152"/>
      <c r="AA5" s="152"/>
    </row>
    <row r="6" spans="1:34" ht="12.75" customHeight="1" x14ac:dyDescent="0.25">
      <c r="A6" s="149"/>
      <c r="B6" s="149"/>
      <c r="C6" s="150"/>
      <c r="D6" s="150"/>
      <c r="E6" s="151"/>
      <c r="F6" s="151"/>
      <c r="G6" s="151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</row>
    <row r="7" spans="1:34" ht="12.75" customHeight="1" x14ac:dyDescent="0.25">
      <c r="A7" s="256" t="s">
        <v>206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153"/>
      <c r="W7" s="153"/>
      <c r="X7" s="153"/>
      <c r="Y7" s="153"/>
      <c r="Z7" s="153"/>
      <c r="AA7" s="153"/>
    </row>
    <row r="8" spans="1:34" ht="12.75" customHeight="1" x14ac:dyDescent="0.25">
      <c r="A8" s="256" t="s">
        <v>207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153"/>
      <c r="W8" s="153"/>
      <c r="X8" s="153"/>
      <c r="Y8" s="153"/>
      <c r="Z8" s="153"/>
      <c r="AA8" s="153"/>
    </row>
    <row r="9" spans="1:34" ht="12.75" customHeight="1" x14ac:dyDescent="0.25">
      <c r="A9" s="153"/>
      <c r="B9" s="153"/>
      <c r="C9" s="153"/>
      <c r="D9" s="153"/>
      <c r="E9" s="153"/>
      <c r="F9" s="153"/>
      <c r="G9" s="153"/>
      <c r="H9" s="153"/>
      <c r="I9" s="153"/>
      <c r="J9" s="154"/>
      <c r="K9" s="154"/>
      <c r="L9" s="154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E9" s="155"/>
    </row>
    <row r="10" spans="1:34" ht="12.75" customHeight="1" x14ac:dyDescent="0.25">
      <c r="A10" s="256" t="s">
        <v>208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153"/>
      <c r="W10" s="153"/>
      <c r="X10" s="153"/>
      <c r="Y10" s="153"/>
      <c r="Z10" s="153"/>
      <c r="AA10" s="153"/>
      <c r="AE10" s="155"/>
    </row>
    <row r="11" spans="1:34" ht="13.5" customHeight="1" thickBot="1" x14ac:dyDescent="0.3">
      <c r="A11" s="156" t="s">
        <v>209</v>
      </c>
      <c r="B11" s="156"/>
      <c r="C11" s="156"/>
      <c r="D11" s="156"/>
      <c r="E11" s="157"/>
      <c r="F11" s="157"/>
      <c r="G11" s="157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8"/>
      <c r="S11" s="158"/>
      <c r="T11" s="158"/>
      <c r="U11" s="158" t="s">
        <v>210</v>
      </c>
      <c r="V11" s="159"/>
      <c r="W11" s="159"/>
      <c r="X11" s="159"/>
      <c r="Y11" s="159"/>
      <c r="Z11" s="159"/>
      <c r="AA11" s="159"/>
      <c r="AE11" s="155"/>
    </row>
    <row r="12" spans="1:34" ht="27.6" customHeight="1" thickBot="1" x14ac:dyDescent="0.3">
      <c r="A12" s="257" t="s">
        <v>211</v>
      </c>
      <c r="B12" s="258" t="s">
        <v>212</v>
      </c>
      <c r="C12" s="258" t="s">
        <v>213</v>
      </c>
      <c r="D12" s="259" t="s">
        <v>214</v>
      </c>
      <c r="E12" s="259" t="s">
        <v>215</v>
      </c>
      <c r="F12" s="259" t="s">
        <v>216</v>
      </c>
      <c r="G12" s="259" t="s">
        <v>217</v>
      </c>
      <c r="H12" s="244" t="s">
        <v>218</v>
      </c>
      <c r="I12" s="244"/>
      <c r="J12" s="261" t="s">
        <v>219</v>
      </c>
      <c r="K12" s="261"/>
      <c r="L12" s="261"/>
      <c r="M12" s="259" t="s">
        <v>220</v>
      </c>
      <c r="N12" s="259" t="s">
        <v>221</v>
      </c>
      <c r="O12" s="259"/>
      <c r="P12" s="238" t="s">
        <v>222</v>
      </c>
      <c r="Q12" s="238"/>
      <c r="R12" s="238"/>
      <c r="S12" s="244" t="s">
        <v>219</v>
      </c>
      <c r="T12" s="244"/>
      <c r="U12" s="244"/>
      <c r="V12" s="245" t="s">
        <v>223</v>
      </c>
      <c r="W12" s="246"/>
      <c r="X12" s="246"/>
      <c r="Y12" s="247" t="s">
        <v>224</v>
      </c>
      <c r="Z12" s="247"/>
      <c r="AA12" s="247"/>
      <c r="AB12" s="248" t="s">
        <v>225</v>
      </c>
      <c r="AC12" s="248"/>
      <c r="AD12" s="250" t="s">
        <v>226</v>
      </c>
      <c r="AE12" s="160" t="s">
        <v>227</v>
      </c>
      <c r="AF12" s="252" t="s">
        <v>228</v>
      </c>
      <c r="AG12" s="234" t="s">
        <v>229</v>
      </c>
      <c r="AH12" s="236" t="s">
        <v>229</v>
      </c>
    </row>
    <row r="13" spans="1:34" ht="12.75" customHeight="1" x14ac:dyDescent="0.25">
      <c r="A13" s="257"/>
      <c r="B13" s="258"/>
      <c r="C13" s="258"/>
      <c r="D13" s="259"/>
      <c r="E13" s="259"/>
      <c r="F13" s="259"/>
      <c r="G13" s="259"/>
      <c r="H13" s="260"/>
      <c r="I13" s="260"/>
      <c r="J13" s="161" t="s">
        <v>230</v>
      </c>
      <c r="K13" s="161">
        <v>0.75</v>
      </c>
      <c r="L13" s="161">
        <v>1</v>
      </c>
      <c r="M13" s="259"/>
      <c r="N13" s="260"/>
      <c r="O13" s="260"/>
      <c r="P13" s="238"/>
      <c r="Q13" s="238"/>
      <c r="R13" s="238"/>
      <c r="S13" s="238" t="s">
        <v>226</v>
      </c>
      <c r="T13" s="238"/>
      <c r="U13" s="238"/>
      <c r="V13" s="239" t="s">
        <v>231</v>
      </c>
      <c r="W13" s="240"/>
      <c r="X13" s="240"/>
      <c r="Y13" s="241" t="s">
        <v>219</v>
      </c>
      <c r="Z13" s="241"/>
      <c r="AA13" s="241"/>
      <c r="AB13" s="249"/>
      <c r="AC13" s="249"/>
      <c r="AD13" s="251"/>
      <c r="AE13" s="242" t="s">
        <v>232</v>
      </c>
      <c r="AF13" s="253"/>
      <c r="AG13" s="235"/>
      <c r="AH13" s="237"/>
    </row>
    <row r="14" spans="1:34" ht="12.75" customHeight="1" thickBot="1" x14ac:dyDescent="0.35">
      <c r="A14" s="162"/>
      <c r="B14" s="163" t="s">
        <v>233</v>
      </c>
      <c r="C14" s="163" t="s">
        <v>234</v>
      </c>
      <c r="D14" s="163" t="s">
        <v>235</v>
      </c>
      <c r="E14" s="163" t="s">
        <v>233</v>
      </c>
      <c r="F14" s="163" t="s">
        <v>235</v>
      </c>
      <c r="G14" s="163" t="s">
        <v>236</v>
      </c>
      <c r="H14" s="163" t="s">
        <v>237</v>
      </c>
      <c r="I14" s="163" t="s">
        <v>238</v>
      </c>
      <c r="J14" s="163" t="s">
        <v>239</v>
      </c>
      <c r="K14" s="163" t="s">
        <v>239</v>
      </c>
      <c r="L14" s="163" t="s">
        <v>239</v>
      </c>
      <c r="M14" s="163" t="s">
        <v>240</v>
      </c>
      <c r="N14" s="163" t="s">
        <v>241</v>
      </c>
      <c r="O14" s="163" t="s">
        <v>242</v>
      </c>
      <c r="P14" s="163" t="s">
        <v>243</v>
      </c>
      <c r="Q14" s="163" t="s">
        <v>244</v>
      </c>
      <c r="R14" s="163" t="s">
        <v>245</v>
      </c>
      <c r="S14" s="163" t="s">
        <v>243</v>
      </c>
      <c r="T14" s="163" t="s">
        <v>244</v>
      </c>
      <c r="U14" s="163" t="s">
        <v>245</v>
      </c>
      <c r="V14" s="164"/>
      <c r="W14" s="165"/>
      <c r="X14" s="165"/>
      <c r="Y14" s="166" t="str">
        <f>+J14</f>
        <v>BTU/KWh</v>
      </c>
      <c r="Z14" s="166" t="str">
        <f t="shared" ref="Z14:AA14" si="0">+K14</f>
        <v>BTU/KWh</v>
      </c>
      <c r="AA14" s="166" t="str">
        <f t="shared" si="0"/>
        <v>BTU/KWh</v>
      </c>
      <c r="AB14" s="166" t="s">
        <v>241</v>
      </c>
      <c r="AC14" s="166" t="s">
        <v>242</v>
      </c>
      <c r="AD14" s="167">
        <f>1-'[17]% despacho'!G9</f>
        <v>0.91428571428571426</v>
      </c>
      <c r="AE14" s="243"/>
      <c r="AF14" s="254"/>
      <c r="AG14" s="168" t="s">
        <v>246</v>
      </c>
      <c r="AH14" s="168" t="s">
        <v>247</v>
      </c>
    </row>
    <row r="15" spans="1:34" ht="9" customHeight="1" x14ac:dyDescent="0.25">
      <c r="A15" s="169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1"/>
      <c r="W15" s="172"/>
      <c r="X15" s="172"/>
      <c r="Y15" s="172"/>
      <c r="Z15" s="172"/>
      <c r="AA15" s="172"/>
      <c r="AB15" s="173"/>
      <c r="AC15" s="173"/>
      <c r="AD15" s="173"/>
      <c r="AE15" s="174"/>
      <c r="AF15" s="175"/>
      <c r="AG15" s="173"/>
      <c r="AH15" s="176"/>
    </row>
    <row r="16" spans="1:34" x14ac:dyDescent="0.25">
      <c r="A16" s="177" t="s">
        <v>133</v>
      </c>
      <c r="B16" s="178">
        <v>11.95</v>
      </c>
      <c r="C16" s="179">
        <v>26</v>
      </c>
      <c r="D16" s="178">
        <v>18.62</v>
      </c>
      <c r="E16" s="178">
        <v>3.5</v>
      </c>
      <c r="F16" s="178">
        <v>17.970000000000002</v>
      </c>
      <c r="G16" s="180">
        <v>925.6</v>
      </c>
      <c r="H16" s="181">
        <v>1.131</v>
      </c>
      <c r="I16" s="181">
        <v>1.2219101123595506</v>
      </c>
      <c r="J16" s="182">
        <v>16761</v>
      </c>
      <c r="K16" s="182">
        <v>14443</v>
      </c>
      <c r="L16" s="182">
        <v>12977</v>
      </c>
      <c r="M16" s="183">
        <v>3.1349999999999998</v>
      </c>
      <c r="N16" s="178">
        <v>90.31159812008373</v>
      </c>
      <c r="O16" s="178">
        <v>14.761175351123637</v>
      </c>
      <c r="P16" s="178">
        <v>20.165819164414106</v>
      </c>
      <c r="Q16" s="178">
        <v>20.224671910112367</v>
      </c>
      <c r="R16" s="178">
        <v>20.346308197139944</v>
      </c>
      <c r="S16" s="178">
        <v>13.937865798922807</v>
      </c>
      <c r="T16" s="178">
        <v>13.98603034482759</v>
      </c>
      <c r="U16" s="178">
        <v>14.085576363636367</v>
      </c>
      <c r="V16" s="184">
        <v>0.5</v>
      </c>
      <c r="W16" s="185">
        <v>0.75</v>
      </c>
      <c r="X16" s="185">
        <v>1</v>
      </c>
      <c r="Y16" s="186">
        <f>+J16</f>
        <v>16761</v>
      </c>
      <c r="Z16" s="186">
        <f t="shared" ref="Z16:AA31" si="1">+K16</f>
        <v>14443</v>
      </c>
      <c r="AA16" s="186">
        <f t="shared" si="1"/>
        <v>12977</v>
      </c>
      <c r="AB16" s="186">
        <f>INDEX(LINEST(Y16:AA16,V16:X16),1,2)</f>
        <v>20403</v>
      </c>
      <c r="AC16" s="186">
        <f>INDEX(LINEST(Y16:AA16,V16:X16),1,1)</f>
        <v>-7567.9999999999991</v>
      </c>
      <c r="AD16" s="186">
        <f>AB16+AC16*$AD$14</f>
        <v>13483.685714285715</v>
      </c>
      <c r="AE16" s="187">
        <f>3412/AD16</f>
        <v>0.25304653878019784</v>
      </c>
      <c r="AF16" s="188" t="s">
        <v>248</v>
      </c>
      <c r="AG16" s="189">
        <v>54.3</v>
      </c>
      <c r="AH16" s="190">
        <f>((AG16*3.6)/1000)/AE16</f>
        <v>0.77250612058281698</v>
      </c>
    </row>
    <row r="17" spans="1:34" x14ac:dyDescent="0.25">
      <c r="A17" s="177" t="s">
        <v>134</v>
      </c>
      <c r="B17" s="178">
        <v>2.76</v>
      </c>
      <c r="C17" s="179">
        <v>26</v>
      </c>
      <c r="D17" s="178">
        <v>17.62</v>
      </c>
      <c r="E17" s="178">
        <v>3.5</v>
      </c>
      <c r="F17" s="178">
        <v>17</v>
      </c>
      <c r="G17" s="180">
        <v>925.6</v>
      </c>
      <c r="H17" s="181">
        <v>1.131</v>
      </c>
      <c r="I17" s="181">
        <v>1.2219101123595506</v>
      </c>
      <c r="J17" s="182">
        <v>18220</v>
      </c>
      <c r="K17" s="182">
        <v>15214</v>
      </c>
      <c r="L17" s="182">
        <v>13610</v>
      </c>
      <c r="M17" s="183">
        <v>4.1399999999999997</v>
      </c>
      <c r="N17" s="178">
        <v>103.10254095716307</v>
      </c>
      <c r="O17" s="178">
        <v>15.522092696629217</v>
      </c>
      <c r="P17" s="178">
        <v>22.043442535791964</v>
      </c>
      <c r="Q17" s="178">
        <v>22.11432677317417</v>
      </c>
      <c r="R17" s="178">
        <v>22.26082086376406</v>
      </c>
      <c r="S17" s="178">
        <v>14.652012741935492</v>
      </c>
      <c r="T17" s="178">
        <v>14.71002375000001</v>
      </c>
      <c r="U17" s="178">
        <v>14.829913166666678</v>
      </c>
      <c r="V17" s="184">
        <f>+V16</f>
        <v>0.5</v>
      </c>
      <c r="W17" s="185">
        <f t="shared" ref="W17:X32" si="2">+W16</f>
        <v>0.75</v>
      </c>
      <c r="X17" s="185">
        <f t="shared" si="2"/>
        <v>1</v>
      </c>
      <c r="Y17" s="186">
        <f>+J17</f>
        <v>18220</v>
      </c>
      <c r="Z17" s="186">
        <f t="shared" si="1"/>
        <v>15214</v>
      </c>
      <c r="AA17" s="186">
        <f t="shared" si="1"/>
        <v>13610</v>
      </c>
      <c r="AB17" s="186">
        <f t="shared" ref="AB17:AB70" si="3">INDEX(LINEST(Y17:AA17,V17:X17),1,2)</f>
        <v>22596.333333333336</v>
      </c>
      <c r="AC17" s="186">
        <f t="shared" ref="AC17:AC70" si="4">INDEX(LINEST(Y17:AA17,V17:X17),1,1)</f>
        <v>-9220</v>
      </c>
      <c r="AD17" s="186">
        <f t="shared" ref="AD17:AD70" si="5">AB17+AC17*$AD$14</f>
        <v>14166.61904761905</v>
      </c>
      <c r="AE17" s="187">
        <f t="shared" ref="AE17:AE26" si="6">3412/AD17</f>
        <v>0.24084786839619626</v>
      </c>
      <c r="AF17" s="188" t="s">
        <v>248</v>
      </c>
      <c r="AG17" s="191">
        <f>+AG16</f>
        <v>54.3</v>
      </c>
      <c r="AH17" s="190">
        <f t="shared" ref="AH17:AH26" si="7">((AG17*3.6)/1000)/AE17</f>
        <v>0.81163267626863178</v>
      </c>
    </row>
    <row r="18" spans="1:34" x14ac:dyDescent="0.25">
      <c r="A18" s="177" t="s">
        <v>135</v>
      </c>
      <c r="B18" s="178">
        <v>1.39</v>
      </c>
      <c r="C18" s="179">
        <v>26</v>
      </c>
      <c r="D18" s="178">
        <v>19.95</v>
      </c>
      <c r="E18" s="178">
        <v>3.5</v>
      </c>
      <c r="F18" s="178">
        <v>19.25</v>
      </c>
      <c r="G18" s="180">
        <v>925.6</v>
      </c>
      <c r="H18" s="181">
        <v>1.131</v>
      </c>
      <c r="I18" s="181">
        <v>1.2219101123595506</v>
      </c>
      <c r="J18" s="182">
        <v>16884</v>
      </c>
      <c r="K18" s="182">
        <v>13887</v>
      </c>
      <c r="L18" s="182">
        <v>12867</v>
      </c>
      <c r="M18" s="183">
        <v>4.1399999999999997</v>
      </c>
      <c r="N18" s="178">
        <v>99.338020241396848</v>
      </c>
      <c r="O18" s="178">
        <v>15.332391151685385</v>
      </c>
      <c r="P18" s="178">
        <v>20.882001221037164</v>
      </c>
      <c r="Q18" s="178">
        <v>20.941539668986167</v>
      </c>
      <c r="R18" s="178">
        <v>21.064533115989878</v>
      </c>
      <c r="S18" s="178">
        <v>13.7014998498603</v>
      </c>
      <c r="T18" s="178">
        <v>13.750225568181781</v>
      </c>
      <c r="U18" s="178">
        <v>13.850882274235394</v>
      </c>
      <c r="V18" s="184">
        <f t="shared" ref="V18:X33" si="8">+V17</f>
        <v>0.5</v>
      </c>
      <c r="W18" s="185">
        <f t="shared" si="2"/>
        <v>0.75</v>
      </c>
      <c r="X18" s="185">
        <f t="shared" si="2"/>
        <v>1</v>
      </c>
      <c r="Y18" s="186">
        <f t="shared" ref="Y18:AA69" si="9">+J18</f>
        <v>16884</v>
      </c>
      <c r="Z18" s="186">
        <f t="shared" si="1"/>
        <v>13887</v>
      </c>
      <c r="AA18" s="186">
        <f t="shared" si="1"/>
        <v>12867</v>
      </c>
      <c r="AB18" s="186">
        <f t="shared" si="3"/>
        <v>20571.5</v>
      </c>
      <c r="AC18" s="186">
        <f t="shared" si="4"/>
        <v>-8034.0000000000018</v>
      </c>
      <c r="AD18" s="186">
        <f t="shared" si="5"/>
        <v>13226.12857142857</v>
      </c>
      <c r="AE18" s="187">
        <f t="shared" si="6"/>
        <v>0.25797420473975219</v>
      </c>
      <c r="AF18" s="188" t="s">
        <v>248</v>
      </c>
      <c r="AG18" s="191">
        <f t="shared" ref="AG18:AG26" si="10">+AG17</f>
        <v>54.3</v>
      </c>
      <c r="AH18" s="190">
        <f t="shared" si="7"/>
        <v>0.75775017970189229</v>
      </c>
    </row>
    <row r="19" spans="1:34" x14ac:dyDescent="0.25">
      <c r="A19" s="177" t="s">
        <v>136</v>
      </c>
      <c r="B19" s="178">
        <v>3.42</v>
      </c>
      <c r="C19" s="179">
        <v>26</v>
      </c>
      <c r="D19" s="178">
        <v>20.71</v>
      </c>
      <c r="E19" s="178">
        <v>3.5</v>
      </c>
      <c r="F19" s="178">
        <v>19.990000000000002</v>
      </c>
      <c r="G19" s="180">
        <v>925.6</v>
      </c>
      <c r="H19" s="181">
        <v>1.131</v>
      </c>
      <c r="I19" s="181">
        <v>1.2219101123595506</v>
      </c>
      <c r="J19" s="182">
        <v>16387</v>
      </c>
      <c r="K19" s="182">
        <v>13684</v>
      </c>
      <c r="L19" s="182">
        <v>12598</v>
      </c>
      <c r="M19" s="183">
        <v>4.0650000000000004</v>
      </c>
      <c r="N19" s="178">
        <v>98.080469729810162</v>
      </c>
      <c r="O19" s="178">
        <v>15.205539396067447</v>
      </c>
      <c r="P19" s="178">
        <v>20.481519478359548</v>
      </c>
      <c r="Q19" s="178">
        <v>20.5388982720767</v>
      </c>
      <c r="R19" s="178">
        <v>20.657483238747275</v>
      </c>
      <c r="S19" s="178">
        <v>13.435128584588503</v>
      </c>
      <c r="T19" s="178">
        <v>13.482086861745527</v>
      </c>
      <c r="U19" s="178">
        <v>13.579135708032251</v>
      </c>
      <c r="V19" s="184">
        <f t="shared" si="8"/>
        <v>0.5</v>
      </c>
      <c r="W19" s="185">
        <f t="shared" si="2"/>
        <v>0.75</v>
      </c>
      <c r="X19" s="185">
        <f t="shared" si="2"/>
        <v>1</v>
      </c>
      <c r="Y19" s="186">
        <f t="shared" si="9"/>
        <v>16387</v>
      </c>
      <c r="Z19" s="186">
        <f t="shared" si="1"/>
        <v>13684</v>
      </c>
      <c r="AA19" s="186">
        <f t="shared" si="1"/>
        <v>12598</v>
      </c>
      <c r="AB19" s="186">
        <f t="shared" si="3"/>
        <v>19906.5</v>
      </c>
      <c r="AC19" s="186">
        <f t="shared" si="4"/>
        <v>-7577.9999999999991</v>
      </c>
      <c r="AD19" s="186">
        <f t="shared" si="5"/>
        <v>12978.042857142858</v>
      </c>
      <c r="AE19" s="187">
        <f t="shared" si="6"/>
        <v>0.26290558889024646</v>
      </c>
      <c r="AF19" s="188" t="s">
        <v>248</v>
      </c>
      <c r="AG19" s="191">
        <f t="shared" si="10"/>
        <v>54.3</v>
      </c>
      <c r="AH19" s="190">
        <f t="shared" si="7"/>
        <v>0.74353687506280364</v>
      </c>
    </row>
    <row r="20" spans="1:34" x14ac:dyDescent="0.25">
      <c r="A20" s="177" t="s">
        <v>137</v>
      </c>
      <c r="B20" s="178">
        <v>3.06</v>
      </c>
      <c r="C20" s="179">
        <v>26</v>
      </c>
      <c r="D20" s="178">
        <v>50.84</v>
      </c>
      <c r="E20" s="178">
        <v>3.5</v>
      </c>
      <c r="F20" s="178">
        <v>49.06</v>
      </c>
      <c r="G20" s="180">
        <v>925.6</v>
      </c>
      <c r="H20" s="181">
        <v>1.131</v>
      </c>
      <c r="I20" s="181">
        <v>1.2219101123595506</v>
      </c>
      <c r="J20" s="182">
        <v>16181</v>
      </c>
      <c r="K20" s="182">
        <v>13345</v>
      </c>
      <c r="L20" s="182">
        <v>11934</v>
      </c>
      <c r="M20" s="183">
        <v>10.624000000000001</v>
      </c>
      <c r="N20" s="178">
        <v>272.99085136938305</v>
      </c>
      <c r="O20" s="178">
        <v>20.345571839887679</v>
      </c>
      <c r="P20" s="178">
        <v>26.328277326834492</v>
      </c>
      <c r="Q20" s="178">
        <v>26.393220297339671</v>
      </c>
      <c r="R20" s="178">
        <v>26.52883008154981</v>
      </c>
      <c r="S20" s="178">
        <v>12.852236157133515</v>
      </c>
      <c r="T20" s="178">
        <v>12.905384887018212</v>
      </c>
      <c r="U20" s="178">
        <v>13.016366687429269</v>
      </c>
      <c r="V20" s="184">
        <f t="shared" si="8"/>
        <v>0.5</v>
      </c>
      <c r="W20" s="185">
        <f t="shared" si="2"/>
        <v>0.75</v>
      </c>
      <c r="X20" s="185">
        <f t="shared" si="2"/>
        <v>1</v>
      </c>
      <c r="Y20" s="186">
        <f t="shared" si="9"/>
        <v>16181</v>
      </c>
      <c r="Z20" s="186">
        <f t="shared" si="1"/>
        <v>13345</v>
      </c>
      <c r="AA20" s="186">
        <f t="shared" si="1"/>
        <v>11934</v>
      </c>
      <c r="AB20" s="186">
        <f t="shared" si="3"/>
        <v>20190.5</v>
      </c>
      <c r="AC20" s="186">
        <f t="shared" si="4"/>
        <v>-8494</v>
      </c>
      <c r="AD20" s="186">
        <f t="shared" si="5"/>
        <v>12424.557142857142</v>
      </c>
      <c r="AE20" s="187">
        <f t="shared" si="6"/>
        <v>0.27461743390681359</v>
      </c>
      <c r="AF20" s="188" t="s">
        <v>248</v>
      </c>
      <c r="AG20" s="191">
        <f t="shared" si="10"/>
        <v>54.3</v>
      </c>
      <c r="AH20" s="190">
        <f t="shared" si="7"/>
        <v>0.71182662083403103</v>
      </c>
    </row>
    <row r="21" spans="1:34" x14ac:dyDescent="0.25">
      <c r="A21" s="177" t="s">
        <v>138</v>
      </c>
      <c r="B21" s="178">
        <v>3.27</v>
      </c>
      <c r="C21" s="179">
        <v>26</v>
      </c>
      <c r="D21" s="178">
        <v>51.85</v>
      </c>
      <c r="E21" s="178">
        <v>3.5</v>
      </c>
      <c r="F21" s="178">
        <v>50.04</v>
      </c>
      <c r="G21" s="180">
        <v>925.6</v>
      </c>
      <c r="H21" s="181">
        <v>1.131</v>
      </c>
      <c r="I21" s="181">
        <v>1.2219101123595506</v>
      </c>
      <c r="J21" s="182">
        <v>16181</v>
      </c>
      <c r="K21" s="182">
        <v>13345</v>
      </c>
      <c r="L21" s="182">
        <v>11934</v>
      </c>
      <c r="M21" s="183">
        <v>10.624000000000001</v>
      </c>
      <c r="N21" s="178">
        <v>278.41415506495747</v>
      </c>
      <c r="O21" s="178">
        <v>20.345571839887644</v>
      </c>
      <c r="P21" s="178">
        <v>26.327826998137699</v>
      </c>
      <c r="Q21" s="178">
        <v>26.3927950167981</v>
      </c>
      <c r="R21" s="178">
        <v>26.527058408825418</v>
      </c>
      <c r="S21" s="178">
        <v>12.851867612269013</v>
      </c>
      <c r="T21" s="178">
        <v>12.905036841333617</v>
      </c>
      <c r="U21" s="178">
        <v>13.01491676676287</v>
      </c>
      <c r="V21" s="184">
        <f t="shared" si="8"/>
        <v>0.5</v>
      </c>
      <c r="W21" s="185">
        <f t="shared" si="2"/>
        <v>0.75</v>
      </c>
      <c r="X21" s="185">
        <f t="shared" si="2"/>
        <v>1</v>
      </c>
      <c r="Y21" s="186">
        <f t="shared" si="9"/>
        <v>16181</v>
      </c>
      <c r="Z21" s="186">
        <f t="shared" si="1"/>
        <v>13345</v>
      </c>
      <c r="AA21" s="186">
        <f t="shared" si="1"/>
        <v>11934</v>
      </c>
      <c r="AB21" s="186">
        <f t="shared" si="3"/>
        <v>20190.5</v>
      </c>
      <c r="AC21" s="186">
        <f t="shared" si="4"/>
        <v>-8494</v>
      </c>
      <c r="AD21" s="186">
        <f t="shared" si="5"/>
        <v>12424.557142857142</v>
      </c>
      <c r="AE21" s="187">
        <f t="shared" si="6"/>
        <v>0.27461743390681359</v>
      </c>
      <c r="AF21" s="188" t="s">
        <v>248</v>
      </c>
      <c r="AG21" s="191">
        <f t="shared" si="10"/>
        <v>54.3</v>
      </c>
      <c r="AH21" s="190">
        <f t="shared" si="7"/>
        <v>0.71182662083403103</v>
      </c>
    </row>
    <row r="22" spans="1:34" x14ac:dyDescent="0.25">
      <c r="A22" s="177" t="s">
        <v>139</v>
      </c>
      <c r="B22" s="178">
        <v>2.54</v>
      </c>
      <c r="C22" s="179">
        <v>26</v>
      </c>
      <c r="D22" s="178">
        <v>62.22</v>
      </c>
      <c r="E22" s="178">
        <v>3.5</v>
      </c>
      <c r="F22" s="178">
        <v>60.04</v>
      </c>
      <c r="G22" s="180">
        <v>925.6</v>
      </c>
      <c r="H22" s="181">
        <v>1.131</v>
      </c>
      <c r="I22" s="181">
        <v>1.2219101123595506</v>
      </c>
      <c r="J22" s="182">
        <v>13827</v>
      </c>
      <c r="K22" s="182">
        <v>11267</v>
      </c>
      <c r="L22" s="182">
        <v>10242</v>
      </c>
      <c r="M22" s="183">
        <v>10.624000000000001</v>
      </c>
      <c r="N22" s="178">
        <v>278.75295148525316</v>
      </c>
      <c r="O22" s="178">
        <v>19.042954564606696</v>
      </c>
      <c r="P22" s="178">
        <v>24.03494868146295</v>
      </c>
      <c r="Q22" s="178">
        <v>24.089170196128293</v>
      </c>
      <c r="R22" s="178">
        <v>24.201225317479622</v>
      </c>
      <c r="S22" s="178">
        <v>10.975397081840942</v>
      </c>
      <c r="T22" s="178">
        <v>11.019771470854419</v>
      </c>
      <c r="U22" s="178">
        <v>11.111476351776426</v>
      </c>
      <c r="V22" s="184">
        <f t="shared" si="8"/>
        <v>0.5</v>
      </c>
      <c r="W22" s="185">
        <f t="shared" si="2"/>
        <v>0.75</v>
      </c>
      <c r="X22" s="185">
        <f t="shared" si="2"/>
        <v>1</v>
      </c>
      <c r="Y22" s="186">
        <f t="shared" si="9"/>
        <v>13827</v>
      </c>
      <c r="Z22" s="186">
        <f t="shared" si="1"/>
        <v>11267</v>
      </c>
      <c r="AA22" s="186">
        <f t="shared" si="1"/>
        <v>10242</v>
      </c>
      <c r="AB22" s="186">
        <f t="shared" si="3"/>
        <v>17156.166666666664</v>
      </c>
      <c r="AC22" s="186">
        <f t="shared" si="4"/>
        <v>-7169.9999999999982</v>
      </c>
      <c r="AD22" s="186">
        <f t="shared" si="5"/>
        <v>10600.738095238095</v>
      </c>
      <c r="AE22" s="187">
        <f t="shared" si="6"/>
        <v>0.32186438051258787</v>
      </c>
      <c r="AF22" s="188" t="s">
        <v>248</v>
      </c>
      <c r="AG22" s="191">
        <f t="shared" si="10"/>
        <v>54.3</v>
      </c>
      <c r="AH22" s="190">
        <f t="shared" si="7"/>
        <v>0.60733654245520008</v>
      </c>
    </row>
    <row r="23" spans="1:34" x14ac:dyDescent="0.25">
      <c r="A23" s="177" t="s">
        <v>249</v>
      </c>
      <c r="B23" s="178">
        <v>5.79</v>
      </c>
      <c r="C23" s="179">
        <v>26</v>
      </c>
      <c r="D23" s="178">
        <v>103.96</v>
      </c>
      <c r="E23" s="178">
        <v>3.5</v>
      </c>
      <c r="F23" s="178">
        <v>100.32</v>
      </c>
      <c r="G23" s="180">
        <v>925.6</v>
      </c>
      <c r="H23" s="181">
        <v>1.131</v>
      </c>
      <c r="I23" s="181">
        <v>1.2219101123595506</v>
      </c>
      <c r="J23" s="182">
        <v>7636</v>
      </c>
      <c r="K23" s="182">
        <v>7378</v>
      </c>
      <c r="L23" s="182">
        <v>7218</v>
      </c>
      <c r="M23" s="183">
        <v>3.008</v>
      </c>
      <c r="N23" s="178">
        <v>55.636183403092929</v>
      </c>
      <c r="O23" s="178">
        <v>11.607803370786511</v>
      </c>
      <c r="P23" s="178">
        <v>12.204118305439168</v>
      </c>
      <c r="Q23" s="178">
        <v>12.210644235485752</v>
      </c>
      <c r="R23" s="178">
        <v>12.223997671407764</v>
      </c>
      <c r="S23" s="178">
        <v>7.5260186591640084</v>
      </c>
      <c r="T23" s="178">
        <v>7.5313594203055816</v>
      </c>
      <c r="U23" s="178">
        <v>7.5422877494739389</v>
      </c>
      <c r="V23" s="184">
        <f t="shared" si="8"/>
        <v>0.5</v>
      </c>
      <c r="W23" s="185">
        <f t="shared" si="2"/>
        <v>0.75</v>
      </c>
      <c r="X23" s="185">
        <f t="shared" si="2"/>
        <v>1</v>
      </c>
      <c r="Y23" s="186">
        <f t="shared" si="9"/>
        <v>7636</v>
      </c>
      <c r="Z23" s="186">
        <f t="shared" si="1"/>
        <v>7378</v>
      </c>
      <c r="AA23" s="186">
        <f t="shared" si="1"/>
        <v>7218</v>
      </c>
      <c r="AB23" s="186">
        <f t="shared" si="3"/>
        <v>8037.666666666667</v>
      </c>
      <c r="AC23" s="186">
        <f t="shared" si="4"/>
        <v>-836.00000000000011</v>
      </c>
      <c r="AD23" s="186">
        <f t="shared" si="5"/>
        <v>7273.3238095238094</v>
      </c>
      <c r="AE23" s="187">
        <f t="shared" si="6"/>
        <v>0.46911152168589981</v>
      </c>
      <c r="AF23" s="188" t="s">
        <v>248</v>
      </c>
      <c r="AG23" s="191">
        <f t="shared" si="10"/>
        <v>54.3</v>
      </c>
      <c r="AH23" s="190">
        <f t="shared" si="7"/>
        <v>0.41670261966169819</v>
      </c>
    </row>
    <row r="24" spans="1:34" x14ac:dyDescent="0.25">
      <c r="A24" s="177" t="s">
        <v>250</v>
      </c>
      <c r="B24" s="178">
        <v>5.92</v>
      </c>
      <c r="C24" s="179">
        <v>26</v>
      </c>
      <c r="D24" s="178">
        <v>102.87</v>
      </c>
      <c r="E24" s="178">
        <v>3.5</v>
      </c>
      <c r="F24" s="178">
        <v>99.27000000000001</v>
      </c>
      <c r="G24" s="180">
        <v>925.6</v>
      </c>
      <c r="H24" s="181">
        <v>1.131</v>
      </c>
      <c r="I24" s="181">
        <v>1.2219101123595506</v>
      </c>
      <c r="J24" s="182">
        <v>7636</v>
      </c>
      <c r="K24" s="182">
        <v>7378</v>
      </c>
      <c r="L24" s="182">
        <v>7218</v>
      </c>
      <c r="M24" s="183">
        <v>3.008</v>
      </c>
      <c r="N24" s="178">
        <v>55.052849044592428</v>
      </c>
      <c r="O24" s="178">
        <v>11.607803370786495</v>
      </c>
      <c r="P24" s="178">
        <v>12.204129725255651</v>
      </c>
      <c r="Q24" s="178">
        <v>12.210593790633123</v>
      </c>
      <c r="R24" s="178">
        <v>12.224020619998409</v>
      </c>
      <c r="S24" s="178">
        <v>7.5260280050368094</v>
      </c>
      <c r="T24" s="178">
        <v>7.5313181367020503</v>
      </c>
      <c r="U24" s="178">
        <v>7.5423065303895029</v>
      </c>
      <c r="V24" s="184">
        <f t="shared" si="8"/>
        <v>0.5</v>
      </c>
      <c r="W24" s="185">
        <f t="shared" si="2"/>
        <v>0.75</v>
      </c>
      <c r="X24" s="185">
        <f t="shared" si="2"/>
        <v>1</v>
      </c>
      <c r="Y24" s="186">
        <f t="shared" si="9"/>
        <v>7636</v>
      </c>
      <c r="Z24" s="186">
        <f t="shared" si="1"/>
        <v>7378</v>
      </c>
      <c r="AA24" s="186">
        <f t="shared" si="1"/>
        <v>7218</v>
      </c>
      <c r="AB24" s="186">
        <f t="shared" si="3"/>
        <v>8037.666666666667</v>
      </c>
      <c r="AC24" s="186">
        <f t="shared" si="4"/>
        <v>-836.00000000000011</v>
      </c>
      <c r="AD24" s="186">
        <f t="shared" si="5"/>
        <v>7273.3238095238094</v>
      </c>
      <c r="AE24" s="187">
        <f t="shared" si="6"/>
        <v>0.46911152168589981</v>
      </c>
      <c r="AF24" s="188" t="s">
        <v>248</v>
      </c>
      <c r="AG24" s="191">
        <f t="shared" si="10"/>
        <v>54.3</v>
      </c>
      <c r="AH24" s="190">
        <f t="shared" si="7"/>
        <v>0.41670261966169819</v>
      </c>
    </row>
    <row r="25" spans="1:34" x14ac:dyDescent="0.25">
      <c r="A25" s="177" t="s">
        <v>142</v>
      </c>
      <c r="B25" s="178">
        <v>0.6</v>
      </c>
      <c r="C25" s="179">
        <v>26</v>
      </c>
      <c r="D25" s="178">
        <v>20.76</v>
      </c>
      <c r="E25" s="178">
        <v>2.2999999999999998</v>
      </c>
      <c r="F25" s="178">
        <v>20.28</v>
      </c>
      <c r="G25" s="180">
        <v>925.6</v>
      </c>
      <c r="H25" s="181">
        <v>1.131</v>
      </c>
      <c r="I25" s="181">
        <v>1.2219101123595506</v>
      </c>
      <c r="J25" s="182">
        <v>16152</v>
      </c>
      <c r="K25" s="182">
        <v>13915</v>
      </c>
      <c r="L25" s="182">
        <v>12683</v>
      </c>
      <c r="M25" s="183">
        <v>3.1349999999999998</v>
      </c>
      <c r="N25" s="178">
        <v>90.512454482443758</v>
      </c>
      <c r="O25" s="178">
        <v>14.652629410112384</v>
      </c>
      <c r="P25" s="178">
        <v>19.451805151493282</v>
      </c>
      <c r="Q25" s="178">
        <v>19.503243262333378</v>
      </c>
      <c r="R25" s="178">
        <v>19.612215957095604</v>
      </c>
      <c r="S25" s="178">
        <v>13.353523296394503</v>
      </c>
      <c r="T25" s="178">
        <v>13.395619773311914</v>
      </c>
      <c r="U25" s="178">
        <v>13.484802024657549</v>
      </c>
      <c r="V25" s="184">
        <f t="shared" si="8"/>
        <v>0.5</v>
      </c>
      <c r="W25" s="185">
        <f t="shared" si="2"/>
        <v>0.75</v>
      </c>
      <c r="X25" s="185">
        <f t="shared" si="2"/>
        <v>1</v>
      </c>
      <c r="Y25" s="186">
        <f t="shared" si="9"/>
        <v>16152</v>
      </c>
      <c r="Z25" s="186">
        <f t="shared" si="1"/>
        <v>13915</v>
      </c>
      <c r="AA25" s="186">
        <f t="shared" si="1"/>
        <v>12683</v>
      </c>
      <c r="AB25" s="186">
        <f t="shared" si="3"/>
        <v>19453.5</v>
      </c>
      <c r="AC25" s="186">
        <f t="shared" si="4"/>
        <v>-6938.0000000000009</v>
      </c>
      <c r="AD25" s="186">
        <f t="shared" si="5"/>
        <v>13110.185714285713</v>
      </c>
      <c r="AE25" s="187">
        <f t="shared" si="6"/>
        <v>0.26025565726975647</v>
      </c>
      <c r="AF25" s="188" t="s">
        <v>248</v>
      </c>
      <c r="AG25" s="191">
        <f t="shared" si="10"/>
        <v>54.3</v>
      </c>
      <c r="AH25" s="190">
        <f t="shared" si="7"/>
        <v>0.75110759186065978</v>
      </c>
    </row>
    <row r="26" spans="1:34" x14ac:dyDescent="0.25">
      <c r="A26" s="177" t="s">
        <v>143</v>
      </c>
      <c r="B26" s="178">
        <v>2.2400000000000002</v>
      </c>
      <c r="C26" s="179">
        <v>26</v>
      </c>
      <c r="D26" s="178">
        <v>21.19</v>
      </c>
      <c r="E26" s="178">
        <v>2.2999999999999998</v>
      </c>
      <c r="F26" s="178">
        <v>20.700000000000003</v>
      </c>
      <c r="G26" s="180">
        <v>925.6</v>
      </c>
      <c r="H26" s="181">
        <v>1.131</v>
      </c>
      <c r="I26" s="181">
        <v>1.2219101123595506</v>
      </c>
      <c r="J26" s="182">
        <v>16523</v>
      </c>
      <c r="K26" s="182">
        <v>14234</v>
      </c>
      <c r="L26" s="182">
        <v>12816</v>
      </c>
      <c r="M26" s="183">
        <v>3.1349999999999998</v>
      </c>
      <c r="N26" s="178">
        <v>99.397667856846383</v>
      </c>
      <c r="O26" s="178">
        <v>14.521377935393263</v>
      </c>
      <c r="P26" s="178">
        <v>19.684893148735934</v>
      </c>
      <c r="Q26" s="178">
        <v>19.741843684177212</v>
      </c>
      <c r="R26" s="178">
        <v>19.856733161203589</v>
      </c>
      <c r="S26" s="178">
        <v>13.544280369999981</v>
      </c>
      <c r="T26" s="178">
        <v>13.590888164522042</v>
      </c>
      <c r="U26" s="178">
        <v>13.684912656065464</v>
      </c>
      <c r="V26" s="184">
        <f t="shared" si="8"/>
        <v>0.5</v>
      </c>
      <c r="W26" s="185">
        <f t="shared" si="2"/>
        <v>0.75</v>
      </c>
      <c r="X26" s="185">
        <f t="shared" si="2"/>
        <v>1</v>
      </c>
      <c r="Y26" s="186">
        <f t="shared" si="9"/>
        <v>16523</v>
      </c>
      <c r="Z26" s="186">
        <f t="shared" si="1"/>
        <v>14234</v>
      </c>
      <c r="AA26" s="186">
        <f t="shared" si="1"/>
        <v>12816</v>
      </c>
      <c r="AB26" s="186">
        <f t="shared" si="3"/>
        <v>20084.833333333336</v>
      </c>
      <c r="AC26" s="186">
        <f t="shared" si="4"/>
        <v>-7414</v>
      </c>
      <c r="AD26" s="186">
        <f t="shared" si="5"/>
        <v>13306.31904761905</v>
      </c>
      <c r="AE26" s="187">
        <f t="shared" si="6"/>
        <v>0.25641952427185505</v>
      </c>
      <c r="AF26" s="188" t="s">
        <v>248</v>
      </c>
      <c r="AG26" s="191">
        <f t="shared" si="10"/>
        <v>54.3</v>
      </c>
      <c r="AH26" s="190">
        <f t="shared" si="7"/>
        <v>0.76234444531904211</v>
      </c>
    </row>
    <row r="27" spans="1:34" hidden="1" x14ac:dyDescent="0.25">
      <c r="A27" s="177" t="s">
        <v>251</v>
      </c>
      <c r="B27" s="178">
        <v>12.65</v>
      </c>
      <c r="C27" s="179">
        <v>26</v>
      </c>
      <c r="D27" s="178">
        <v>21</v>
      </c>
      <c r="E27" s="178">
        <v>1.7</v>
      </c>
      <c r="F27" s="178">
        <v>20.64</v>
      </c>
      <c r="G27" s="180"/>
      <c r="H27" s="181"/>
      <c r="I27" s="181"/>
      <c r="J27" s="182"/>
      <c r="K27" s="182"/>
      <c r="L27" s="182"/>
      <c r="M27" s="183">
        <v>2.0830000000000002</v>
      </c>
      <c r="N27" s="178">
        <v>0</v>
      </c>
      <c r="O27" s="178">
        <v>2.0830000000000006</v>
      </c>
      <c r="P27" s="178">
        <v>2.0830000000000006</v>
      </c>
      <c r="Q27" s="178">
        <v>2.0830000000000006</v>
      </c>
      <c r="R27" s="178">
        <v>2.0830000000000006</v>
      </c>
      <c r="S27" s="178">
        <v>0</v>
      </c>
      <c r="T27" s="178">
        <v>0</v>
      </c>
      <c r="U27" s="178">
        <v>0</v>
      </c>
      <c r="V27" s="184"/>
      <c r="W27" s="185"/>
      <c r="X27" s="185"/>
      <c r="Y27" s="186"/>
      <c r="Z27" s="186"/>
      <c r="AA27" s="186"/>
      <c r="AB27" s="186"/>
      <c r="AC27" s="186"/>
      <c r="AD27" s="186"/>
      <c r="AE27" s="192"/>
      <c r="AF27" s="188" t="s">
        <v>194</v>
      </c>
      <c r="AG27" s="191"/>
      <c r="AH27" s="193"/>
    </row>
    <row r="28" spans="1:34" hidden="1" x14ac:dyDescent="0.25">
      <c r="A28" s="177" t="s">
        <v>252</v>
      </c>
      <c r="B28" s="178">
        <v>3</v>
      </c>
      <c r="C28" s="179">
        <v>26</v>
      </c>
      <c r="D28" s="178">
        <v>5</v>
      </c>
      <c r="E28" s="178">
        <v>0</v>
      </c>
      <c r="F28" s="178">
        <v>5</v>
      </c>
      <c r="G28" s="180"/>
      <c r="H28" s="181"/>
      <c r="I28" s="181"/>
      <c r="J28" s="182"/>
      <c r="K28" s="182"/>
      <c r="L28" s="182"/>
      <c r="M28" s="183">
        <v>3.5</v>
      </c>
      <c r="N28" s="178">
        <v>0</v>
      </c>
      <c r="O28" s="178">
        <v>3.5</v>
      </c>
      <c r="P28" s="178">
        <v>3.5</v>
      </c>
      <c r="Q28" s="178">
        <v>3.5</v>
      </c>
      <c r="R28" s="178">
        <v>3.5</v>
      </c>
      <c r="S28" s="178">
        <v>0</v>
      </c>
      <c r="T28" s="178">
        <v>0</v>
      </c>
      <c r="U28" s="178">
        <v>0</v>
      </c>
      <c r="V28" s="184"/>
      <c r="W28" s="185"/>
      <c r="X28" s="185"/>
      <c r="Y28" s="186"/>
      <c r="Z28" s="186"/>
      <c r="AA28" s="186"/>
      <c r="AB28" s="186"/>
      <c r="AC28" s="186"/>
      <c r="AD28" s="186"/>
      <c r="AE28" s="192"/>
      <c r="AF28" s="188" t="s">
        <v>194</v>
      </c>
      <c r="AG28" s="191"/>
      <c r="AH28" s="193"/>
    </row>
    <row r="29" spans="1:34" hidden="1" x14ac:dyDescent="0.25">
      <c r="A29" s="177" t="s">
        <v>144</v>
      </c>
      <c r="B29" s="178">
        <v>5</v>
      </c>
      <c r="C29" s="179">
        <v>26</v>
      </c>
      <c r="D29" s="178">
        <v>14.57</v>
      </c>
      <c r="E29" s="178">
        <v>0</v>
      </c>
      <c r="F29" s="178">
        <v>14.57</v>
      </c>
      <c r="G29" s="180"/>
      <c r="H29" s="181"/>
      <c r="I29" s="181"/>
      <c r="J29" s="182"/>
      <c r="K29" s="182"/>
      <c r="L29" s="182"/>
      <c r="M29" s="183">
        <v>3.5</v>
      </c>
      <c r="N29" s="178">
        <v>-9.1398651707316319E-14</v>
      </c>
      <c r="O29" s="178">
        <v>3.5000000000000084</v>
      </c>
      <c r="P29" s="178">
        <v>3.5000000000000018</v>
      </c>
      <c r="Q29" s="178">
        <v>3.5000000000000013</v>
      </c>
      <c r="R29" s="178">
        <v>3.5000000000000018</v>
      </c>
      <c r="S29" s="178">
        <v>0</v>
      </c>
      <c r="T29" s="178">
        <v>0</v>
      </c>
      <c r="U29" s="178">
        <v>0</v>
      </c>
      <c r="V29" s="184"/>
      <c r="W29" s="185"/>
      <c r="X29" s="185"/>
      <c r="Y29" s="186"/>
      <c r="Z29" s="186"/>
      <c r="AA29" s="186"/>
      <c r="AB29" s="186"/>
      <c r="AC29" s="186"/>
      <c r="AD29" s="186"/>
      <c r="AE29" s="192"/>
      <c r="AF29" s="188" t="s">
        <v>194</v>
      </c>
      <c r="AG29" s="191"/>
      <c r="AH29" s="193"/>
    </row>
    <row r="30" spans="1:34" hidden="1" x14ac:dyDescent="0.25">
      <c r="A30" s="177" t="s">
        <v>146</v>
      </c>
      <c r="B30" s="178">
        <v>5.25</v>
      </c>
      <c r="C30" s="179">
        <v>26</v>
      </c>
      <c r="D30" s="178">
        <v>6</v>
      </c>
      <c r="E30" s="178">
        <v>0</v>
      </c>
      <c r="F30" s="178">
        <v>6</v>
      </c>
      <c r="G30" s="180"/>
      <c r="H30" s="181"/>
      <c r="I30" s="181"/>
      <c r="J30" s="182"/>
      <c r="K30" s="182"/>
      <c r="L30" s="182"/>
      <c r="M30" s="183">
        <v>3.5</v>
      </c>
      <c r="N30" s="178">
        <v>0</v>
      </c>
      <c r="O30" s="178">
        <v>3.5</v>
      </c>
      <c r="P30" s="178">
        <v>3.5</v>
      </c>
      <c r="Q30" s="178">
        <v>3.5000000000000004</v>
      </c>
      <c r="R30" s="178">
        <v>3.5</v>
      </c>
      <c r="S30" s="178">
        <v>0</v>
      </c>
      <c r="T30" s="178">
        <v>0</v>
      </c>
      <c r="U30" s="178">
        <v>0</v>
      </c>
      <c r="V30" s="184"/>
      <c r="W30" s="185"/>
      <c r="X30" s="185"/>
      <c r="Y30" s="186"/>
      <c r="Z30" s="186"/>
      <c r="AA30" s="186"/>
      <c r="AB30" s="186"/>
      <c r="AC30" s="186"/>
      <c r="AD30" s="186"/>
      <c r="AE30" s="192"/>
      <c r="AF30" s="188" t="s">
        <v>194</v>
      </c>
      <c r="AG30" s="191"/>
      <c r="AH30" s="193"/>
    </row>
    <row r="31" spans="1:34" x14ac:dyDescent="0.25">
      <c r="A31" s="194" t="s">
        <v>171</v>
      </c>
      <c r="B31" s="178">
        <v>11.34</v>
      </c>
      <c r="C31" s="179">
        <v>26</v>
      </c>
      <c r="D31" s="178">
        <v>44.82</v>
      </c>
      <c r="E31" s="178">
        <v>2.6</v>
      </c>
      <c r="F31" s="178">
        <v>43.65</v>
      </c>
      <c r="G31" s="180">
        <v>925.4</v>
      </c>
      <c r="H31" s="181">
        <v>1.131</v>
      </c>
      <c r="I31" s="181">
        <v>1.2221741949427276</v>
      </c>
      <c r="J31" s="182">
        <v>10516</v>
      </c>
      <c r="K31" s="182">
        <v>9420</v>
      </c>
      <c r="L31" s="182">
        <v>8715</v>
      </c>
      <c r="M31" s="183">
        <v>4.1269999999999998</v>
      </c>
      <c r="N31" s="178">
        <v>102.69055155139424</v>
      </c>
      <c r="O31" s="178">
        <v>12.796815305813668</v>
      </c>
      <c r="P31" s="178">
        <v>15.326762375323259</v>
      </c>
      <c r="Q31" s="178">
        <v>15.353850952013726</v>
      </c>
      <c r="R31" s="178">
        <v>15.410471491901584</v>
      </c>
      <c r="S31" s="178">
        <v>9.1638020354766958</v>
      </c>
      <c r="T31" s="178">
        <v>9.1859662873505759</v>
      </c>
      <c r="U31" s="178">
        <v>9.2322940040722585</v>
      </c>
      <c r="V31" s="184">
        <f>+V26</f>
        <v>0.5</v>
      </c>
      <c r="W31" s="185">
        <f t="shared" ref="W31:X31" si="11">+W26</f>
        <v>0.75</v>
      </c>
      <c r="X31" s="185">
        <f t="shared" si="11"/>
        <v>1</v>
      </c>
      <c r="Y31" s="186">
        <f t="shared" si="9"/>
        <v>10516</v>
      </c>
      <c r="Z31" s="186">
        <f t="shared" si="1"/>
        <v>9420</v>
      </c>
      <c r="AA31" s="186">
        <f t="shared" si="1"/>
        <v>8715</v>
      </c>
      <c r="AB31" s="186">
        <f t="shared" si="3"/>
        <v>12251.833333333334</v>
      </c>
      <c r="AC31" s="186">
        <f t="shared" si="4"/>
        <v>-3601.9999999999995</v>
      </c>
      <c r="AD31" s="186">
        <f t="shared" si="5"/>
        <v>8958.5761904761912</v>
      </c>
      <c r="AE31" s="187">
        <f t="shared" ref="AE31:AE70" si="12">3412/AD31</f>
        <v>0.38086409351826206</v>
      </c>
      <c r="AF31" s="188" t="str">
        <f>+AF26</f>
        <v>Gas Natural</v>
      </c>
      <c r="AG31" s="191">
        <f>+AG26</f>
        <v>54.3</v>
      </c>
      <c r="AH31" s="190">
        <f t="shared" ref="AH31:AH70" si="13">((AG31*3.6)/1000)/AE31</f>
        <v>0.51325394891977894</v>
      </c>
    </row>
    <row r="32" spans="1:34" x14ac:dyDescent="0.25">
      <c r="A32" s="194" t="s">
        <v>172</v>
      </c>
      <c r="B32" s="178">
        <v>13.35</v>
      </c>
      <c r="C32" s="179">
        <v>26</v>
      </c>
      <c r="D32" s="178">
        <v>44.82</v>
      </c>
      <c r="E32" s="178">
        <v>2.6</v>
      </c>
      <c r="F32" s="178">
        <v>43.65</v>
      </c>
      <c r="G32" s="180">
        <v>925.4</v>
      </c>
      <c r="H32" s="181">
        <v>1.131</v>
      </c>
      <c r="I32" s="181">
        <v>1.2221741949427276</v>
      </c>
      <c r="J32" s="182">
        <v>10516</v>
      </c>
      <c r="K32" s="182">
        <v>9420</v>
      </c>
      <c r="L32" s="182">
        <v>8715</v>
      </c>
      <c r="M32" s="183">
        <v>4.1269999999999998</v>
      </c>
      <c r="N32" s="178">
        <v>102.69055155139424</v>
      </c>
      <c r="O32" s="178">
        <v>12.796815305813668</v>
      </c>
      <c r="P32" s="178">
        <v>15.326762375323259</v>
      </c>
      <c r="Q32" s="178">
        <v>15.353850952013726</v>
      </c>
      <c r="R32" s="178">
        <v>15.410471491901584</v>
      </c>
      <c r="S32" s="178">
        <v>9.1638020354766958</v>
      </c>
      <c r="T32" s="178">
        <v>9.1859662873505759</v>
      </c>
      <c r="U32" s="178">
        <v>9.2322940040722585</v>
      </c>
      <c r="V32" s="184">
        <f t="shared" si="8"/>
        <v>0.5</v>
      </c>
      <c r="W32" s="185">
        <f t="shared" si="2"/>
        <v>0.75</v>
      </c>
      <c r="X32" s="185">
        <f t="shared" si="2"/>
        <v>1</v>
      </c>
      <c r="Y32" s="186">
        <f t="shared" si="9"/>
        <v>10516</v>
      </c>
      <c r="Z32" s="186">
        <f t="shared" si="9"/>
        <v>9420</v>
      </c>
      <c r="AA32" s="186">
        <f t="shared" si="9"/>
        <v>8715</v>
      </c>
      <c r="AB32" s="186">
        <f t="shared" si="3"/>
        <v>12251.833333333334</v>
      </c>
      <c r="AC32" s="186">
        <f t="shared" si="4"/>
        <v>-3601.9999999999995</v>
      </c>
      <c r="AD32" s="186">
        <f t="shared" si="5"/>
        <v>8958.5761904761912</v>
      </c>
      <c r="AE32" s="187">
        <f t="shared" si="12"/>
        <v>0.38086409351826206</v>
      </c>
      <c r="AF32" s="188" t="str">
        <f>+AF31</f>
        <v>Gas Natural</v>
      </c>
      <c r="AG32" s="191">
        <f t="shared" ref="AG32:AG69" si="14">+AG31</f>
        <v>54.3</v>
      </c>
      <c r="AH32" s="190">
        <f t="shared" si="13"/>
        <v>0.51325394891977894</v>
      </c>
    </row>
    <row r="33" spans="1:37" x14ac:dyDescent="0.25">
      <c r="A33" s="177" t="s">
        <v>173</v>
      </c>
      <c r="B33" s="178">
        <v>4.74</v>
      </c>
      <c r="C33" s="179">
        <v>26</v>
      </c>
      <c r="D33" s="178">
        <v>49.02</v>
      </c>
      <c r="E33" s="178">
        <v>2.6</v>
      </c>
      <c r="F33" s="178">
        <v>47.75</v>
      </c>
      <c r="G33" s="180">
        <v>925.4</v>
      </c>
      <c r="H33" s="181">
        <v>1.131</v>
      </c>
      <c r="I33" s="181">
        <v>1.2221741949427276</v>
      </c>
      <c r="J33" s="182">
        <v>10179</v>
      </c>
      <c r="K33" s="182">
        <v>9015</v>
      </c>
      <c r="L33" s="182">
        <v>8535</v>
      </c>
      <c r="M33" s="183">
        <v>4.1269999999999998</v>
      </c>
      <c r="N33" s="178">
        <v>100.00951712690672</v>
      </c>
      <c r="O33" s="178">
        <v>12.767974439161463</v>
      </c>
      <c r="P33" s="178">
        <v>15.019933843054883</v>
      </c>
      <c r="Q33" s="178">
        <v>15.044539818786019</v>
      </c>
      <c r="R33" s="178">
        <v>15.094859435134167</v>
      </c>
      <c r="S33" s="178">
        <v>8.9127506439991055</v>
      </c>
      <c r="T33" s="178">
        <v>8.9328835970862777</v>
      </c>
      <c r="U33" s="178">
        <v>8.9740558101442574</v>
      </c>
      <c r="V33" s="184">
        <f t="shared" si="8"/>
        <v>0.5</v>
      </c>
      <c r="W33" s="185">
        <f t="shared" si="8"/>
        <v>0.75</v>
      </c>
      <c r="X33" s="185">
        <f t="shared" si="8"/>
        <v>1</v>
      </c>
      <c r="Y33" s="186">
        <f t="shared" si="9"/>
        <v>10179</v>
      </c>
      <c r="Z33" s="186">
        <f t="shared" si="9"/>
        <v>9015</v>
      </c>
      <c r="AA33" s="186">
        <f t="shared" si="9"/>
        <v>8535</v>
      </c>
      <c r="AB33" s="186">
        <f t="shared" si="3"/>
        <v>11709</v>
      </c>
      <c r="AC33" s="186">
        <f t="shared" si="4"/>
        <v>-3288</v>
      </c>
      <c r="AD33" s="186">
        <f t="shared" si="5"/>
        <v>8702.8285714285721</v>
      </c>
      <c r="AE33" s="187">
        <f t="shared" si="12"/>
        <v>0.39205644141970258</v>
      </c>
      <c r="AF33" s="188" t="str">
        <f t="shared" ref="AF33:AF69" si="15">+AF32</f>
        <v>Gas Natural</v>
      </c>
      <c r="AG33" s="191">
        <f t="shared" si="14"/>
        <v>54.3</v>
      </c>
      <c r="AH33" s="190">
        <f t="shared" si="13"/>
        <v>0.498601679115726</v>
      </c>
    </row>
    <row r="34" spans="1:37" x14ac:dyDescent="0.25">
      <c r="A34" s="177" t="s">
        <v>253</v>
      </c>
      <c r="B34" s="178">
        <v>1.38</v>
      </c>
      <c r="C34" s="179">
        <v>26</v>
      </c>
      <c r="D34" s="178">
        <v>53.65</v>
      </c>
      <c r="E34" s="178">
        <v>2.5</v>
      </c>
      <c r="F34" s="178">
        <v>52.309999999999995</v>
      </c>
      <c r="G34" s="180">
        <v>929.5</v>
      </c>
      <c r="H34" s="181">
        <v>1.131</v>
      </c>
      <c r="I34" s="181">
        <v>1.2167832167832169</v>
      </c>
      <c r="J34" s="182">
        <v>11489</v>
      </c>
      <c r="K34" s="182">
        <v>10175</v>
      </c>
      <c r="L34" s="182">
        <v>9745</v>
      </c>
      <c r="M34" s="183">
        <v>3.0150000000000001</v>
      </c>
      <c r="N34" s="178">
        <v>114.1637577709795</v>
      </c>
      <c r="O34" s="178">
        <v>12.993869580419576</v>
      </c>
      <c r="P34" s="178">
        <v>15.340503861426347</v>
      </c>
      <c r="Q34" s="178">
        <v>15.365857067869804</v>
      </c>
      <c r="R34" s="178">
        <v>15.418758233159156</v>
      </c>
      <c r="S34" s="178">
        <v>10.129580759677975</v>
      </c>
      <c r="T34" s="178">
        <v>10.150417015548172</v>
      </c>
      <c r="U34" s="178">
        <v>10.193893260584822</v>
      </c>
      <c r="V34" s="184">
        <f t="shared" ref="V34:X49" si="16">+V33</f>
        <v>0.5</v>
      </c>
      <c r="W34" s="185">
        <f t="shared" si="16"/>
        <v>0.75</v>
      </c>
      <c r="X34" s="185">
        <f t="shared" si="16"/>
        <v>1</v>
      </c>
      <c r="Y34" s="186">
        <f t="shared" si="9"/>
        <v>11489</v>
      </c>
      <c r="Z34" s="186">
        <f t="shared" si="9"/>
        <v>10175</v>
      </c>
      <c r="AA34" s="186">
        <f t="shared" si="9"/>
        <v>9745</v>
      </c>
      <c r="AB34" s="186">
        <f t="shared" si="3"/>
        <v>13085.666666666668</v>
      </c>
      <c r="AC34" s="186">
        <f t="shared" si="4"/>
        <v>-3488.0000000000009</v>
      </c>
      <c r="AD34" s="186">
        <f t="shared" si="5"/>
        <v>9896.638095238095</v>
      </c>
      <c r="AE34" s="187">
        <f t="shared" si="12"/>
        <v>0.34476354163559153</v>
      </c>
      <c r="AF34" s="188" t="str">
        <f t="shared" si="15"/>
        <v>Gas Natural</v>
      </c>
      <c r="AG34" s="191">
        <f t="shared" si="14"/>
        <v>54.3</v>
      </c>
      <c r="AH34" s="190">
        <f t="shared" si="13"/>
        <v>0.56699730798861159</v>
      </c>
    </row>
    <row r="35" spans="1:37" x14ac:dyDescent="0.25">
      <c r="A35" s="177" t="s">
        <v>254</v>
      </c>
      <c r="B35" s="178">
        <v>2.85</v>
      </c>
      <c r="C35" s="179">
        <v>26</v>
      </c>
      <c r="D35" s="178">
        <v>55.39</v>
      </c>
      <c r="E35" s="178">
        <v>2.5</v>
      </c>
      <c r="F35" s="178">
        <v>54.01</v>
      </c>
      <c r="G35" s="180">
        <v>929.5</v>
      </c>
      <c r="H35" s="181">
        <v>1.131</v>
      </c>
      <c r="I35" s="181">
        <v>1.2167832167832169</v>
      </c>
      <c r="J35" s="182">
        <v>11482</v>
      </c>
      <c r="K35" s="182">
        <v>10271</v>
      </c>
      <c r="L35" s="182">
        <v>9933</v>
      </c>
      <c r="M35" s="183">
        <v>3.0150000000000001</v>
      </c>
      <c r="N35" s="178">
        <v>103.92895905856406</v>
      </c>
      <c r="O35" s="178">
        <v>13.471548251748258</v>
      </c>
      <c r="P35" s="178">
        <v>15.540609750027455</v>
      </c>
      <c r="Q35" s="178">
        <v>15.563095022900685</v>
      </c>
      <c r="R35" s="178">
        <v>15.609564278462186</v>
      </c>
      <c r="S35" s="178">
        <v>10.294035599160493</v>
      </c>
      <c r="T35" s="178">
        <v>10.312514875142515</v>
      </c>
      <c r="U35" s="178">
        <v>10.350705125402829</v>
      </c>
      <c r="V35" s="184">
        <f t="shared" si="16"/>
        <v>0.5</v>
      </c>
      <c r="W35" s="185">
        <f t="shared" si="16"/>
        <v>0.75</v>
      </c>
      <c r="X35" s="185">
        <f t="shared" si="16"/>
        <v>1</v>
      </c>
      <c r="Y35" s="186">
        <f t="shared" si="9"/>
        <v>11482</v>
      </c>
      <c r="Z35" s="186">
        <f t="shared" si="9"/>
        <v>10271</v>
      </c>
      <c r="AA35" s="186">
        <f t="shared" si="9"/>
        <v>9933</v>
      </c>
      <c r="AB35" s="186">
        <f t="shared" si="3"/>
        <v>12885.5</v>
      </c>
      <c r="AC35" s="186">
        <f t="shared" si="4"/>
        <v>-3097.9999999999995</v>
      </c>
      <c r="AD35" s="186">
        <f t="shared" si="5"/>
        <v>10053.042857142857</v>
      </c>
      <c r="AE35" s="187">
        <f t="shared" si="12"/>
        <v>0.33939972687729231</v>
      </c>
      <c r="AF35" s="188" t="str">
        <f t="shared" si="15"/>
        <v>Gas Natural</v>
      </c>
      <c r="AG35" s="191">
        <f t="shared" si="14"/>
        <v>54.3</v>
      </c>
      <c r="AH35" s="190">
        <f t="shared" si="13"/>
        <v>0.57595803567241666</v>
      </c>
      <c r="AK35" s="195"/>
    </row>
    <row r="36" spans="1:37" x14ac:dyDescent="0.25">
      <c r="A36" s="177" t="s">
        <v>255</v>
      </c>
      <c r="B36" s="178">
        <v>5.07</v>
      </c>
      <c r="C36" s="179">
        <v>26</v>
      </c>
      <c r="D36" s="178">
        <v>24.32</v>
      </c>
      <c r="E36" s="178">
        <v>2.5</v>
      </c>
      <c r="F36" s="178">
        <v>23.71</v>
      </c>
      <c r="G36" s="180">
        <v>929.5</v>
      </c>
      <c r="H36" s="181">
        <v>1.131</v>
      </c>
      <c r="I36" s="181">
        <v>1.2167832167832169</v>
      </c>
      <c r="J36" s="182">
        <v>11619</v>
      </c>
      <c r="K36" s="182">
        <v>10356</v>
      </c>
      <c r="L36" s="182">
        <v>9749</v>
      </c>
      <c r="M36" s="183">
        <v>5.25</v>
      </c>
      <c r="N36" s="178">
        <v>56.596932139860193</v>
      </c>
      <c r="O36" s="178">
        <v>15.076710839160805</v>
      </c>
      <c r="P36" s="178">
        <v>17.643465131217958</v>
      </c>
      <c r="Q36" s="178">
        <v>17.67171002026398</v>
      </c>
      <c r="R36" s="178">
        <v>17.728863235592865</v>
      </c>
      <c r="S36" s="178">
        <v>10.18543398715039</v>
      </c>
      <c r="T36" s="178">
        <v>10.208646740791661</v>
      </c>
      <c r="U36" s="178">
        <v>10.255617486722871</v>
      </c>
      <c r="V36" s="184">
        <f t="shared" si="16"/>
        <v>0.5</v>
      </c>
      <c r="W36" s="185">
        <f t="shared" si="16"/>
        <v>0.75</v>
      </c>
      <c r="X36" s="185">
        <f t="shared" si="16"/>
        <v>1</v>
      </c>
      <c r="Y36" s="186">
        <f t="shared" si="9"/>
        <v>11619</v>
      </c>
      <c r="Z36" s="186">
        <f t="shared" si="9"/>
        <v>10356</v>
      </c>
      <c r="AA36" s="186">
        <f t="shared" si="9"/>
        <v>9749</v>
      </c>
      <c r="AB36" s="186">
        <f t="shared" si="3"/>
        <v>13379.666666666664</v>
      </c>
      <c r="AC36" s="186">
        <f t="shared" si="4"/>
        <v>-3739.9999999999991</v>
      </c>
      <c r="AD36" s="186">
        <f t="shared" si="5"/>
        <v>9960.2380952380936</v>
      </c>
      <c r="AE36" s="187">
        <f t="shared" si="12"/>
        <v>0.34256209212822419</v>
      </c>
      <c r="AF36" s="188" t="str">
        <f t="shared" si="15"/>
        <v>Gas Natural</v>
      </c>
      <c r="AG36" s="191">
        <f t="shared" si="14"/>
        <v>54.3</v>
      </c>
      <c r="AH36" s="190">
        <f t="shared" si="13"/>
        <v>0.57064107352202298</v>
      </c>
      <c r="AK36" s="195"/>
    </row>
    <row r="37" spans="1:37" x14ac:dyDescent="0.25">
      <c r="A37" s="177" t="s">
        <v>256</v>
      </c>
      <c r="B37" s="178">
        <v>8.9700000000000006</v>
      </c>
      <c r="C37" s="179">
        <v>18</v>
      </c>
      <c r="D37" s="178">
        <v>18.52</v>
      </c>
      <c r="E37" s="178">
        <v>0.7</v>
      </c>
      <c r="F37" s="178">
        <v>18.39</v>
      </c>
      <c r="G37" s="180">
        <v>929.9</v>
      </c>
      <c r="H37" s="181">
        <v>1.131</v>
      </c>
      <c r="I37" s="181">
        <v>1.2162598128831057</v>
      </c>
      <c r="J37" s="182">
        <v>14467</v>
      </c>
      <c r="K37" s="182">
        <v>12428</v>
      </c>
      <c r="L37" s="182">
        <v>11519</v>
      </c>
      <c r="M37" s="183">
        <v>2.1680000000000001</v>
      </c>
      <c r="N37" s="178">
        <v>66.451175264383068</v>
      </c>
      <c r="O37" s="178">
        <v>12.665534796214665</v>
      </c>
      <c r="P37" s="178">
        <v>16.551568437406658</v>
      </c>
      <c r="Q37" s="178">
        <v>16.592909220823593</v>
      </c>
      <c r="R37" s="178">
        <v>16.680711549349596</v>
      </c>
      <c r="S37" s="178">
        <v>11.826065685185192</v>
      </c>
      <c r="T37" s="178">
        <v>11.860055777580778</v>
      </c>
      <c r="U37" s="178">
        <v>11.932246215508567</v>
      </c>
      <c r="V37" s="184">
        <f t="shared" si="16"/>
        <v>0.5</v>
      </c>
      <c r="W37" s="185">
        <f t="shared" si="16"/>
        <v>0.75</v>
      </c>
      <c r="X37" s="185">
        <f t="shared" si="16"/>
        <v>1</v>
      </c>
      <c r="Y37" s="186">
        <f t="shared" si="9"/>
        <v>14467</v>
      </c>
      <c r="Z37" s="186">
        <f t="shared" si="9"/>
        <v>12428</v>
      </c>
      <c r="AA37" s="186">
        <f t="shared" si="9"/>
        <v>11519</v>
      </c>
      <c r="AB37" s="186">
        <f t="shared" si="3"/>
        <v>17226.666666666664</v>
      </c>
      <c r="AC37" s="186">
        <f t="shared" si="4"/>
        <v>-5896</v>
      </c>
      <c r="AD37" s="186">
        <f t="shared" si="5"/>
        <v>11836.038095238093</v>
      </c>
      <c r="AE37" s="187">
        <f t="shared" si="12"/>
        <v>0.28827213739475249</v>
      </c>
      <c r="AF37" s="188" t="str">
        <f t="shared" si="15"/>
        <v>Gas Natural</v>
      </c>
      <c r="AG37" s="191">
        <f t="shared" si="14"/>
        <v>54.3</v>
      </c>
      <c r="AH37" s="190">
        <f t="shared" si="13"/>
        <v>0.67810923999330075</v>
      </c>
    </row>
    <row r="38" spans="1:37" x14ac:dyDescent="0.25">
      <c r="A38" s="177" t="s">
        <v>257</v>
      </c>
      <c r="B38" s="178">
        <v>0.52</v>
      </c>
      <c r="C38" s="179">
        <v>18</v>
      </c>
      <c r="D38" s="178">
        <v>18.809999999999999</v>
      </c>
      <c r="E38" s="178">
        <v>0.7</v>
      </c>
      <c r="F38" s="178">
        <v>18.68</v>
      </c>
      <c r="G38" s="180">
        <v>929.9</v>
      </c>
      <c r="H38" s="181">
        <v>1.131</v>
      </c>
      <c r="I38" s="181">
        <v>1.2162598128831057</v>
      </c>
      <c r="J38" s="182">
        <v>14152</v>
      </c>
      <c r="K38" s="182">
        <v>12315</v>
      </c>
      <c r="L38" s="182">
        <v>11560</v>
      </c>
      <c r="M38" s="183">
        <v>1.2669999999999999</v>
      </c>
      <c r="N38" s="178">
        <v>59.086690007374955</v>
      </c>
      <c r="O38" s="178">
        <v>12.250769927949188</v>
      </c>
      <c r="P38" s="178">
        <v>15.65242162670422</v>
      </c>
      <c r="Q38" s="178">
        <v>15.688041016219984</v>
      </c>
      <c r="R38" s="178">
        <v>15.765742563724023</v>
      </c>
      <c r="S38" s="178">
        <v>11.827589363989615</v>
      </c>
      <c r="T38" s="178">
        <v>11.856875367801029</v>
      </c>
      <c r="U38" s="178">
        <v>11.920761016805455</v>
      </c>
      <c r="V38" s="184">
        <f t="shared" si="16"/>
        <v>0.5</v>
      </c>
      <c r="W38" s="185">
        <f t="shared" si="16"/>
        <v>0.75</v>
      </c>
      <c r="X38" s="185">
        <f t="shared" si="16"/>
        <v>1</v>
      </c>
      <c r="Y38" s="186">
        <f t="shared" si="9"/>
        <v>14152</v>
      </c>
      <c r="Z38" s="186">
        <f t="shared" si="9"/>
        <v>12315</v>
      </c>
      <c r="AA38" s="186">
        <f t="shared" si="9"/>
        <v>11560</v>
      </c>
      <c r="AB38" s="186">
        <f t="shared" si="3"/>
        <v>16563.666666666664</v>
      </c>
      <c r="AC38" s="186">
        <f t="shared" si="4"/>
        <v>-5184</v>
      </c>
      <c r="AD38" s="186">
        <f t="shared" si="5"/>
        <v>11824.009523809522</v>
      </c>
      <c r="AE38" s="187">
        <f t="shared" si="12"/>
        <v>0.28856539679957088</v>
      </c>
      <c r="AF38" s="188" t="str">
        <f t="shared" si="15"/>
        <v>Gas Natural</v>
      </c>
      <c r="AG38" s="191">
        <f t="shared" si="14"/>
        <v>54.3</v>
      </c>
      <c r="AH38" s="190">
        <f t="shared" si="13"/>
        <v>0.6774201001507284</v>
      </c>
      <c r="AK38" s="195"/>
    </row>
    <row r="39" spans="1:37" x14ac:dyDescent="0.25">
      <c r="A39" s="177" t="s">
        <v>258</v>
      </c>
      <c r="B39" s="178">
        <v>10.65</v>
      </c>
      <c r="C39" s="179">
        <v>18</v>
      </c>
      <c r="D39" s="178">
        <v>18.32</v>
      </c>
      <c r="E39" s="178">
        <v>0.7</v>
      </c>
      <c r="F39" s="178">
        <v>18.190000000000001</v>
      </c>
      <c r="G39" s="180">
        <v>929.9</v>
      </c>
      <c r="H39" s="181">
        <v>1.131</v>
      </c>
      <c r="I39" s="181">
        <v>1.2162598128831057</v>
      </c>
      <c r="J39" s="182">
        <v>14815</v>
      </c>
      <c r="K39" s="182">
        <v>12533</v>
      </c>
      <c r="L39" s="182">
        <v>11435</v>
      </c>
      <c r="M39" s="183">
        <v>1.2669999999999999</v>
      </c>
      <c r="N39" s="178">
        <v>75.679138292160417</v>
      </c>
      <c r="O39" s="178">
        <v>11.13255160232278</v>
      </c>
      <c r="P39" s="178">
        <v>15.605313912734152</v>
      </c>
      <c r="Q39" s="178">
        <v>15.656110376510492</v>
      </c>
      <c r="R39" s="178">
        <v>15.755589983028976</v>
      </c>
      <c r="S39" s="178">
        <v>11.788857743104764</v>
      </c>
      <c r="T39" s="178">
        <v>11.830622227336081</v>
      </c>
      <c r="U39" s="178">
        <v>11.912413638566441</v>
      </c>
      <c r="V39" s="184">
        <f t="shared" si="16"/>
        <v>0.5</v>
      </c>
      <c r="W39" s="185">
        <f t="shared" si="16"/>
        <v>0.75</v>
      </c>
      <c r="X39" s="185">
        <f t="shared" si="16"/>
        <v>1</v>
      </c>
      <c r="Y39" s="186">
        <f t="shared" si="9"/>
        <v>14815</v>
      </c>
      <c r="Z39" s="186">
        <f t="shared" si="9"/>
        <v>12533</v>
      </c>
      <c r="AA39" s="186">
        <f t="shared" si="9"/>
        <v>11435</v>
      </c>
      <c r="AB39" s="186">
        <f t="shared" si="3"/>
        <v>17997.666666666664</v>
      </c>
      <c r="AC39" s="186">
        <f t="shared" si="4"/>
        <v>-6760</v>
      </c>
      <c r="AD39" s="186">
        <f t="shared" si="5"/>
        <v>11817.095238095237</v>
      </c>
      <c r="AE39" s="187">
        <f t="shared" si="12"/>
        <v>0.28873423893552119</v>
      </c>
      <c r="AF39" s="188" t="str">
        <f t="shared" si="15"/>
        <v>Gas Natural</v>
      </c>
      <c r="AG39" s="191">
        <f t="shared" si="14"/>
        <v>54.3</v>
      </c>
      <c r="AH39" s="190">
        <f t="shared" si="13"/>
        <v>0.67702396750962979</v>
      </c>
      <c r="AK39" s="195"/>
    </row>
    <row r="40" spans="1:37" x14ac:dyDescent="0.25">
      <c r="A40" s="177" t="s">
        <v>259</v>
      </c>
      <c r="B40" s="178">
        <v>2.0099999999999998</v>
      </c>
      <c r="C40" s="179">
        <v>18</v>
      </c>
      <c r="D40" s="178">
        <v>18.63</v>
      </c>
      <c r="E40" s="178">
        <v>0.7</v>
      </c>
      <c r="F40" s="178">
        <v>18.5</v>
      </c>
      <c r="G40" s="180">
        <v>929.9</v>
      </c>
      <c r="H40" s="181">
        <v>1.131</v>
      </c>
      <c r="I40" s="181">
        <v>1.2162598128831057</v>
      </c>
      <c r="J40" s="182">
        <v>14044</v>
      </c>
      <c r="K40" s="182">
        <v>12173</v>
      </c>
      <c r="L40" s="182">
        <v>11383</v>
      </c>
      <c r="M40" s="183">
        <v>1.2669999999999999</v>
      </c>
      <c r="N40" s="178">
        <v>60.164129494938258</v>
      </c>
      <c r="O40" s="178">
        <v>11.949475614582198</v>
      </c>
      <c r="P40" s="178">
        <v>15.445357630557691</v>
      </c>
      <c r="Q40" s="178">
        <v>15.484383340489265</v>
      </c>
      <c r="R40" s="178">
        <v>15.562936845509421</v>
      </c>
      <c r="S40" s="178">
        <v>11.657342847617681</v>
      </c>
      <c r="T40" s="178">
        <v>11.689429503378397</v>
      </c>
      <c r="U40" s="178">
        <v>11.754015625675695</v>
      </c>
      <c r="V40" s="184">
        <f t="shared" si="16"/>
        <v>0.5</v>
      </c>
      <c r="W40" s="185">
        <f t="shared" si="16"/>
        <v>0.75</v>
      </c>
      <c r="X40" s="185">
        <f t="shared" si="16"/>
        <v>1</v>
      </c>
      <c r="Y40" s="186">
        <f t="shared" si="9"/>
        <v>14044</v>
      </c>
      <c r="Z40" s="186">
        <f t="shared" si="9"/>
        <v>12173</v>
      </c>
      <c r="AA40" s="186">
        <f t="shared" si="9"/>
        <v>11383</v>
      </c>
      <c r="AB40" s="186">
        <f t="shared" si="3"/>
        <v>16524.833333333336</v>
      </c>
      <c r="AC40" s="186">
        <f t="shared" si="4"/>
        <v>-5322.0000000000009</v>
      </c>
      <c r="AD40" s="186">
        <f t="shared" si="5"/>
        <v>11659.004761904764</v>
      </c>
      <c r="AE40" s="187">
        <f t="shared" si="12"/>
        <v>0.292649335829122</v>
      </c>
      <c r="AF40" s="188" t="str">
        <f t="shared" si="15"/>
        <v>Gas Natural</v>
      </c>
      <c r="AG40" s="191">
        <f t="shared" si="14"/>
        <v>54.3</v>
      </c>
      <c r="AH40" s="190">
        <f t="shared" si="13"/>
        <v>0.66796666203316035</v>
      </c>
      <c r="AK40" s="195"/>
    </row>
    <row r="41" spans="1:37" x14ac:dyDescent="0.25">
      <c r="A41" s="196" t="s">
        <v>260</v>
      </c>
      <c r="B41" s="178">
        <v>2.66</v>
      </c>
      <c r="C41" s="179">
        <v>18</v>
      </c>
      <c r="D41" s="178">
        <v>10.58</v>
      </c>
      <c r="E41" s="178">
        <v>0.7</v>
      </c>
      <c r="F41" s="197">
        <v>10.51</v>
      </c>
      <c r="G41" s="180">
        <v>929.9</v>
      </c>
      <c r="H41" s="181">
        <v>1.131</v>
      </c>
      <c r="I41" s="198">
        <v>1.2162598128831057</v>
      </c>
      <c r="J41" s="199">
        <v>12381</v>
      </c>
      <c r="K41" s="199">
        <v>10642</v>
      </c>
      <c r="L41" s="199">
        <v>9861</v>
      </c>
      <c r="M41" s="183">
        <v>8.1289999999999996</v>
      </c>
      <c r="N41" s="178">
        <v>32.463292606479413</v>
      </c>
      <c r="O41" s="178">
        <v>17.120063229379483</v>
      </c>
      <c r="P41" s="178">
        <v>20.442815799131722</v>
      </c>
      <c r="Q41" s="178">
        <v>20.477177252800313</v>
      </c>
      <c r="R41" s="178">
        <v>20.551700925624662</v>
      </c>
      <c r="S41" s="178">
        <v>10.124330072159673</v>
      </c>
      <c r="T41" s="178">
        <v>10.152581810237853</v>
      </c>
      <c r="U41" s="178">
        <v>10.213854633720931</v>
      </c>
      <c r="V41" s="184">
        <f t="shared" si="16"/>
        <v>0.5</v>
      </c>
      <c r="W41" s="185">
        <f t="shared" si="16"/>
        <v>0.75</v>
      </c>
      <c r="X41" s="185">
        <f t="shared" si="16"/>
        <v>1</v>
      </c>
      <c r="Y41" s="186">
        <f t="shared" si="9"/>
        <v>12381</v>
      </c>
      <c r="Z41" s="186">
        <f t="shared" si="9"/>
        <v>10642</v>
      </c>
      <c r="AA41" s="186">
        <f t="shared" si="9"/>
        <v>9861</v>
      </c>
      <c r="AB41" s="186">
        <f t="shared" si="3"/>
        <v>14741.333333333334</v>
      </c>
      <c r="AC41" s="186">
        <f t="shared" si="4"/>
        <v>-5040</v>
      </c>
      <c r="AD41" s="186">
        <f t="shared" si="5"/>
        <v>10133.333333333334</v>
      </c>
      <c r="AE41" s="187">
        <f>3412/AD41</f>
        <v>0.33671052631578946</v>
      </c>
      <c r="AF41" s="188" t="str">
        <f t="shared" si="15"/>
        <v>Gas Natural</v>
      </c>
      <c r="AG41" s="191">
        <f t="shared" si="14"/>
        <v>54.3</v>
      </c>
      <c r="AH41" s="190">
        <f>((AG41*3.6)/1000)/AE41</f>
        <v>0.58055803048065646</v>
      </c>
      <c r="AK41" s="195"/>
    </row>
    <row r="42" spans="1:37" x14ac:dyDescent="0.25">
      <c r="A42" s="196" t="s">
        <v>261</v>
      </c>
      <c r="B42" s="178">
        <v>3.27</v>
      </c>
      <c r="C42" s="179">
        <v>18</v>
      </c>
      <c r="D42" s="178">
        <v>10.58</v>
      </c>
      <c r="E42" s="178">
        <v>0.7</v>
      </c>
      <c r="F42" s="197">
        <v>10.51</v>
      </c>
      <c r="G42" s="180">
        <v>929.9</v>
      </c>
      <c r="H42" s="181">
        <v>1.131</v>
      </c>
      <c r="I42" s="198">
        <v>1.2162598128831057</v>
      </c>
      <c r="J42" s="199">
        <v>12381</v>
      </c>
      <c r="K42" s="199">
        <v>10642</v>
      </c>
      <c r="L42" s="199">
        <v>9861</v>
      </c>
      <c r="M42" s="183">
        <v>8.1289999999999996</v>
      </c>
      <c r="N42" s="178">
        <v>32.463292606479413</v>
      </c>
      <c r="O42" s="178">
        <v>17.120063229379483</v>
      </c>
      <c r="P42" s="178">
        <v>20.442815799131722</v>
      </c>
      <c r="Q42" s="178">
        <v>20.477177252800313</v>
      </c>
      <c r="R42" s="178">
        <v>20.551700925624662</v>
      </c>
      <c r="S42" s="178">
        <v>10.124330072159673</v>
      </c>
      <c r="T42" s="178">
        <v>10.152581810237853</v>
      </c>
      <c r="U42" s="178">
        <v>10.213854633720931</v>
      </c>
      <c r="V42" s="184">
        <f t="shared" si="16"/>
        <v>0.5</v>
      </c>
      <c r="W42" s="185">
        <f t="shared" si="16"/>
        <v>0.75</v>
      </c>
      <c r="X42" s="185">
        <f t="shared" si="16"/>
        <v>1</v>
      </c>
      <c r="Y42" s="186">
        <f t="shared" si="9"/>
        <v>12381</v>
      </c>
      <c r="Z42" s="186">
        <f t="shared" si="9"/>
        <v>10642</v>
      </c>
      <c r="AA42" s="186">
        <f t="shared" si="9"/>
        <v>9861</v>
      </c>
      <c r="AB42" s="186">
        <f t="shared" si="3"/>
        <v>14741.333333333334</v>
      </c>
      <c r="AC42" s="186">
        <f t="shared" si="4"/>
        <v>-5040</v>
      </c>
      <c r="AD42" s="186">
        <f t="shared" si="5"/>
        <v>10133.333333333334</v>
      </c>
      <c r="AE42" s="187">
        <f t="shared" si="12"/>
        <v>0.33671052631578946</v>
      </c>
      <c r="AF42" s="188" t="str">
        <f t="shared" si="15"/>
        <v>Gas Natural</v>
      </c>
      <c r="AG42" s="191">
        <f t="shared" si="14"/>
        <v>54.3</v>
      </c>
      <c r="AH42" s="190">
        <f>((AG42*3.6)/1000)/AE42</f>
        <v>0.58055803048065646</v>
      </c>
      <c r="AK42" s="195"/>
    </row>
    <row r="43" spans="1:37" x14ac:dyDescent="0.25">
      <c r="A43" s="196" t="s">
        <v>262</v>
      </c>
      <c r="B43" s="178">
        <v>2.59</v>
      </c>
      <c r="C43" s="179">
        <v>18</v>
      </c>
      <c r="D43" s="178">
        <v>10.58</v>
      </c>
      <c r="E43" s="178">
        <v>0.7</v>
      </c>
      <c r="F43" s="197">
        <v>10.51</v>
      </c>
      <c r="G43" s="180">
        <v>929.9</v>
      </c>
      <c r="H43" s="181">
        <v>1.131</v>
      </c>
      <c r="I43" s="198">
        <v>1.2162598128831057</v>
      </c>
      <c r="J43" s="199">
        <v>12381</v>
      </c>
      <c r="K43" s="199">
        <v>10642</v>
      </c>
      <c r="L43" s="199">
        <v>9861</v>
      </c>
      <c r="M43" s="183">
        <v>8.1289999999999996</v>
      </c>
      <c r="N43" s="178">
        <v>32.463292606479413</v>
      </c>
      <c r="O43" s="178">
        <v>17.120063229379483</v>
      </c>
      <c r="P43" s="178">
        <v>20.442815799131722</v>
      </c>
      <c r="Q43" s="178">
        <v>20.477177252800313</v>
      </c>
      <c r="R43" s="178">
        <v>20.551700925624662</v>
      </c>
      <c r="S43" s="178">
        <v>10.124330072159673</v>
      </c>
      <c r="T43" s="178">
        <v>10.152581810237853</v>
      </c>
      <c r="U43" s="178">
        <v>10.213854633720931</v>
      </c>
      <c r="V43" s="184">
        <f t="shared" si="16"/>
        <v>0.5</v>
      </c>
      <c r="W43" s="185">
        <f t="shared" si="16"/>
        <v>0.75</v>
      </c>
      <c r="X43" s="185">
        <f t="shared" si="16"/>
        <v>1</v>
      </c>
      <c r="Y43" s="186">
        <f t="shared" si="9"/>
        <v>12381</v>
      </c>
      <c r="Z43" s="186">
        <f t="shared" si="9"/>
        <v>10642</v>
      </c>
      <c r="AA43" s="186">
        <f t="shared" si="9"/>
        <v>9861</v>
      </c>
      <c r="AB43" s="186">
        <f t="shared" si="3"/>
        <v>14741.333333333334</v>
      </c>
      <c r="AC43" s="186">
        <f t="shared" si="4"/>
        <v>-5040</v>
      </c>
      <c r="AD43" s="186">
        <f t="shared" si="5"/>
        <v>10133.333333333334</v>
      </c>
      <c r="AE43" s="187">
        <f t="shared" si="12"/>
        <v>0.33671052631578946</v>
      </c>
      <c r="AF43" s="188" t="str">
        <f t="shared" si="15"/>
        <v>Gas Natural</v>
      </c>
      <c r="AG43" s="191">
        <f t="shared" si="14"/>
        <v>54.3</v>
      </c>
      <c r="AH43" s="190">
        <f t="shared" si="13"/>
        <v>0.58055803048065646</v>
      </c>
      <c r="AK43" s="195"/>
    </row>
    <row r="44" spans="1:37" x14ac:dyDescent="0.25">
      <c r="A44" s="196" t="s">
        <v>263</v>
      </c>
      <c r="B44" s="178">
        <v>2.89</v>
      </c>
      <c r="C44" s="179">
        <v>18</v>
      </c>
      <c r="D44" s="178">
        <v>10.58</v>
      </c>
      <c r="E44" s="178">
        <v>0.7</v>
      </c>
      <c r="F44" s="197">
        <v>10.51</v>
      </c>
      <c r="G44" s="180">
        <v>929.9</v>
      </c>
      <c r="H44" s="181">
        <v>1.131</v>
      </c>
      <c r="I44" s="198">
        <v>1.2162598128831057</v>
      </c>
      <c r="J44" s="199">
        <v>12381</v>
      </c>
      <c r="K44" s="199">
        <v>10642</v>
      </c>
      <c r="L44" s="199">
        <v>9861</v>
      </c>
      <c r="M44" s="183">
        <v>8.1289999999999996</v>
      </c>
      <c r="N44" s="178">
        <v>32.463292606479413</v>
      </c>
      <c r="O44" s="178">
        <v>17.120063229379483</v>
      </c>
      <c r="P44" s="178">
        <v>20.442815799131722</v>
      </c>
      <c r="Q44" s="178">
        <v>20.477177252800313</v>
      </c>
      <c r="R44" s="178">
        <v>20.551700925624662</v>
      </c>
      <c r="S44" s="178">
        <v>10.124330072159673</v>
      </c>
      <c r="T44" s="178">
        <v>10.152581810237853</v>
      </c>
      <c r="U44" s="178">
        <v>10.213854633720931</v>
      </c>
      <c r="V44" s="184">
        <f t="shared" si="16"/>
        <v>0.5</v>
      </c>
      <c r="W44" s="185">
        <f t="shared" si="16"/>
        <v>0.75</v>
      </c>
      <c r="X44" s="185">
        <f t="shared" si="16"/>
        <v>1</v>
      </c>
      <c r="Y44" s="186">
        <f t="shared" si="9"/>
        <v>12381</v>
      </c>
      <c r="Z44" s="186">
        <f t="shared" si="9"/>
        <v>10642</v>
      </c>
      <c r="AA44" s="186">
        <f t="shared" si="9"/>
        <v>9861</v>
      </c>
      <c r="AB44" s="186">
        <f t="shared" si="3"/>
        <v>14741.333333333334</v>
      </c>
      <c r="AC44" s="186">
        <f t="shared" si="4"/>
        <v>-5040</v>
      </c>
      <c r="AD44" s="186">
        <f t="shared" si="5"/>
        <v>10133.333333333334</v>
      </c>
      <c r="AE44" s="187">
        <f t="shared" si="12"/>
        <v>0.33671052631578946</v>
      </c>
      <c r="AF44" s="188" t="str">
        <f t="shared" si="15"/>
        <v>Gas Natural</v>
      </c>
      <c r="AG44" s="191">
        <f t="shared" si="14"/>
        <v>54.3</v>
      </c>
      <c r="AH44" s="190">
        <f t="shared" si="13"/>
        <v>0.58055803048065646</v>
      </c>
      <c r="AK44" s="195"/>
    </row>
    <row r="45" spans="1:37" x14ac:dyDescent="0.25">
      <c r="A45" s="177" t="s">
        <v>151</v>
      </c>
      <c r="B45" s="178">
        <v>0.28999999999999998</v>
      </c>
      <c r="C45" s="179">
        <v>15</v>
      </c>
      <c r="D45" s="178">
        <v>18.39</v>
      </c>
      <c r="E45" s="178">
        <v>2.9</v>
      </c>
      <c r="F45" s="178">
        <v>17.86</v>
      </c>
      <c r="G45" s="180">
        <v>965.4</v>
      </c>
      <c r="H45" s="181">
        <v>1.131</v>
      </c>
      <c r="I45" s="181">
        <v>1.1715351149782474</v>
      </c>
      <c r="J45" s="182">
        <v>14347</v>
      </c>
      <c r="K45" s="182">
        <v>12590</v>
      </c>
      <c r="L45" s="182">
        <v>11586</v>
      </c>
      <c r="M45" s="183">
        <v>1.389</v>
      </c>
      <c r="N45" s="178">
        <v>61.67320679620088</v>
      </c>
      <c r="O45" s="178">
        <v>12.027622513983841</v>
      </c>
      <c r="P45" s="178">
        <v>15.740639178414961</v>
      </c>
      <c r="Q45" s="178">
        <v>15.781317388980852</v>
      </c>
      <c r="R45" s="178">
        <v>15.865407628868775</v>
      </c>
      <c r="S45" s="178">
        <v>12.250285113034309</v>
      </c>
      <c r="T45" s="178">
        <v>12.285007256695062</v>
      </c>
      <c r="U45" s="178">
        <v>12.356785079495946</v>
      </c>
      <c r="V45" s="184">
        <f t="shared" si="16"/>
        <v>0.5</v>
      </c>
      <c r="W45" s="185">
        <f t="shared" si="16"/>
        <v>0.75</v>
      </c>
      <c r="X45" s="185">
        <f t="shared" si="16"/>
        <v>1</v>
      </c>
      <c r="Y45" s="186">
        <f t="shared" si="9"/>
        <v>14347</v>
      </c>
      <c r="Z45" s="186">
        <f t="shared" si="9"/>
        <v>12590</v>
      </c>
      <c r="AA45" s="186">
        <f t="shared" si="9"/>
        <v>11586</v>
      </c>
      <c r="AB45" s="186">
        <f t="shared" si="3"/>
        <v>16982.5</v>
      </c>
      <c r="AC45" s="186">
        <f t="shared" si="4"/>
        <v>-5522.0000000000009</v>
      </c>
      <c r="AD45" s="186">
        <f t="shared" si="5"/>
        <v>11933.814285714285</v>
      </c>
      <c r="AE45" s="187">
        <f t="shared" si="12"/>
        <v>0.28591026459029389</v>
      </c>
      <c r="AF45" s="188" t="str">
        <f t="shared" si="15"/>
        <v>Gas Natural</v>
      </c>
      <c r="AG45" s="191">
        <f t="shared" si="14"/>
        <v>54.3</v>
      </c>
      <c r="AH45" s="190">
        <f t="shared" si="13"/>
        <v>0.68371102478646772</v>
      </c>
      <c r="AK45" s="195"/>
    </row>
    <row r="46" spans="1:37" x14ac:dyDescent="0.25">
      <c r="A46" s="177" t="s">
        <v>152</v>
      </c>
      <c r="B46" s="178">
        <v>17.66</v>
      </c>
      <c r="C46" s="179">
        <v>15</v>
      </c>
      <c r="D46" s="178">
        <v>1.49</v>
      </c>
      <c r="E46" s="178">
        <v>2.9</v>
      </c>
      <c r="F46" s="178">
        <v>1.45</v>
      </c>
      <c r="G46" s="180">
        <v>965.4</v>
      </c>
      <c r="H46" s="181">
        <v>1.131</v>
      </c>
      <c r="I46" s="181">
        <v>1.1715351149782474</v>
      </c>
      <c r="J46" s="200">
        <v>10136</v>
      </c>
      <c r="K46" s="182">
        <v>9773</v>
      </c>
      <c r="L46" s="182">
        <v>9360</v>
      </c>
      <c r="M46" s="183">
        <v>15.452999999999999</v>
      </c>
      <c r="N46" s="178">
        <v>2.1127820878806856</v>
      </c>
      <c r="O46" s="178">
        <v>25.324131115599766</v>
      </c>
      <c r="P46" s="178">
        <v>26.889154884400273</v>
      </c>
      <c r="Q46" s="178">
        <v>26.912689076412313</v>
      </c>
      <c r="R46" s="178">
        <v>26.936941869707159</v>
      </c>
      <c r="S46" s="178">
        <v>9.7616834000000221</v>
      </c>
      <c r="T46" s="178">
        <v>9.7817717368421295</v>
      </c>
      <c r="U46" s="178">
        <v>9.8024734580152888</v>
      </c>
      <c r="V46" s="184">
        <v>0.6</v>
      </c>
      <c r="W46" s="185">
        <f t="shared" si="16"/>
        <v>0.75</v>
      </c>
      <c r="X46" s="185">
        <f t="shared" si="16"/>
        <v>1</v>
      </c>
      <c r="Y46" s="186">
        <f t="shared" si="9"/>
        <v>10136</v>
      </c>
      <c r="Z46" s="186">
        <f t="shared" si="9"/>
        <v>9773</v>
      </c>
      <c r="AA46" s="186">
        <f t="shared" si="9"/>
        <v>9360</v>
      </c>
      <c r="AB46" s="186">
        <f t="shared" si="3"/>
        <v>11252.979591836734</v>
      </c>
      <c r="AC46" s="186">
        <f t="shared" si="4"/>
        <v>-1910.612244897959</v>
      </c>
      <c r="AD46" s="186">
        <f t="shared" si="5"/>
        <v>9506.1341107871722</v>
      </c>
      <c r="AE46" s="187">
        <f t="shared" si="12"/>
        <v>0.3589261376113137</v>
      </c>
      <c r="AF46" s="188" t="str">
        <f t="shared" si="15"/>
        <v>Gas Natural</v>
      </c>
      <c r="AG46" s="191">
        <f>+AG45</f>
        <v>54.3</v>
      </c>
      <c r="AH46" s="190">
        <f t="shared" si="13"/>
        <v>0.5446245885043014</v>
      </c>
    </row>
    <row r="47" spans="1:37" x14ac:dyDescent="0.25">
      <c r="A47" s="177" t="s">
        <v>153</v>
      </c>
      <c r="B47" s="178">
        <v>17.329999999999998</v>
      </c>
      <c r="C47" s="179">
        <v>15</v>
      </c>
      <c r="D47" s="178">
        <v>1.49</v>
      </c>
      <c r="E47" s="178">
        <v>2.9</v>
      </c>
      <c r="F47" s="178">
        <v>1.45</v>
      </c>
      <c r="G47" s="180">
        <v>965.4</v>
      </c>
      <c r="H47" s="181">
        <v>1.131</v>
      </c>
      <c r="I47" s="181">
        <v>1.1715351149782474</v>
      </c>
      <c r="J47" s="200">
        <v>10318</v>
      </c>
      <c r="K47" s="182">
        <v>9920</v>
      </c>
      <c r="L47" s="182">
        <v>9476</v>
      </c>
      <c r="M47" s="183">
        <v>15.452999999999999</v>
      </c>
      <c r="N47" s="178">
        <v>2.2888472618707425</v>
      </c>
      <c r="O47" s="178">
        <v>25.345362846488449</v>
      </c>
      <c r="P47" s="178">
        <v>27.040805262688998</v>
      </c>
      <c r="Q47" s="178">
        <v>27.066300637368705</v>
      </c>
      <c r="R47" s="178">
        <v>27.092574496771459</v>
      </c>
      <c r="S47" s="178">
        <v>9.8911292666666313</v>
      </c>
      <c r="T47" s="178">
        <v>9.912891631578912</v>
      </c>
      <c r="U47" s="178">
        <v>9.9353184961831715</v>
      </c>
      <c r="V47" s="184">
        <f t="shared" si="16"/>
        <v>0.6</v>
      </c>
      <c r="W47" s="185">
        <f t="shared" si="16"/>
        <v>0.75</v>
      </c>
      <c r="X47" s="185">
        <f t="shared" si="16"/>
        <v>1</v>
      </c>
      <c r="Y47" s="186">
        <f t="shared" si="9"/>
        <v>10318</v>
      </c>
      <c r="Z47" s="186">
        <f t="shared" si="9"/>
        <v>9920</v>
      </c>
      <c r="AA47" s="186">
        <f t="shared" si="9"/>
        <v>9476</v>
      </c>
      <c r="AB47" s="186">
        <f t="shared" si="3"/>
        <v>11527.285714285714</v>
      </c>
      <c r="AC47" s="186">
        <f t="shared" si="4"/>
        <v>-2071.4285714285706</v>
      </c>
      <c r="AD47" s="186">
        <f t="shared" si="5"/>
        <v>9633.4081632653069</v>
      </c>
      <c r="AE47" s="187">
        <f t="shared" si="12"/>
        <v>0.35418409997521377</v>
      </c>
      <c r="AF47" s="188" t="str">
        <f t="shared" si="15"/>
        <v>Gas Natural</v>
      </c>
      <c r="AG47" s="191">
        <f>+AG46</f>
        <v>54.3</v>
      </c>
      <c r="AH47" s="190">
        <f t="shared" si="13"/>
        <v>0.55191636217910378</v>
      </c>
    </row>
    <row r="48" spans="1:37" x14ac:dyDescent="0.25">
      <c r="A48" s="177" t="s">
        <v>154</v>
      </c>
      <c r="B48" s="178">
        <v>21.3</v>
      </c>
      <c r="C48" s="179">
        <v>15</v>
      </c>
      <c r="D48" s="178">
        <v>1.6</v>
      </c>
      <c r="E48" s="178">
        <v>2.9</v>
      </c>
      <c r="F48" s="178">
        <v>1.55</v>
      </c>
      <c r="G48" s="180">
        <v>965.4</v>
      </c>
      <c r="H48" s="181">
        <v>1.131</v>
      </c>
      <c r="I48" s="181">
        <v>1.1715351149782474</v>
      </c>
      <c r="J48" s="182">
        <v>10004</v>
      </c>
      <c r="K48" s="182">
        <v>9154</v>
      </c>
      <c r="L48" s="182">
        <v>9050</v>
      </c>
      <c r="M48" s="183">
        <v>15.452999999999999</v>
      </c>
      <c r="N48" s="178">
        <v>1.7368982796768373</v>
      </c>
      <c r="O48" s="178">
        <v>25.21280599129895</v>
      </c>
      <c r="P48" s="178">
        <v>26.418985352185643</v>
      </c>
      <c r="Q48" s="178">
        <v>26.427420172891143</v>
      </c>
      <c r="R48" s="178">
        <v>26.453447619639547</v>
      </c>
      <c r="S48" s="178">
        <v>9.3603556666666847</v>
      </c>
      <c r="T48" s="178">
        <v>9.367555468531485</v>
      </c>
      <c r="U48" s="178">
        <v>9.3897720000000167</v>
      </c>
      <c r="V48" s="184">
        <f>+V45</f>
        <v>0.5</v>
      </c>
      <c r="W48" s="185">
        <f t="shared" si="16"/>
        <v>0.75</v>
      </c>
      <c r="X48" s="185">
        <f t="shared" si="16"/>
        <v>1</v>
      </c>
      <c r="Y48" s="186">
        <f t="shared" si="9"/>
        <v>10004</v>
      </c>
      <c r="Z48" s="186">
        <f t="shared" si="9"/>
        <v>9154</v>
      </c>
      <c r="AA48" s="186">
        <f t="shared" si="9"/>
        <v>9050</v>
      </c>
      <c r="AB48" s="186">
        <f t="shared" si="3"/>
        <v>10833.666666666666</v>
      </c>
      <c r="AC48" s="186">
        <f t="shared" si="4"/>
        <v>-1908.0000000000005</v>
      </c>
      <c r="AD48" s="186">
        <f t="shared" si="5"/>
        <v>9089.2095238095226</v>
      </c>
      <c r="AE48" s="187">
        <f t="shared" si="12"/>
        <v>0.37539018008795366</v>
      </c>
      <c r="AF48" s="188" t="str">
        <f t="shared" si="15"/>
        <v>Gas Natural</v>
      </c>
      <c r="AG48" s="191">
        <f t="shared" si="14"/>
        <v>54.3</v>
      </c>
      <c r="AH48" s="190">
        <f t="shared" si="13"/>
        <v>0.52073818221403434</v>
      </c>
      <c r="AK48" s="195"/>
    </row>
    <row r="49" spans="1:37" x14ac:dyDescent="0.25">
      <c r="A49" s="177" t="s">
        <v>155</v>
      </c>
      <c r="B49" s="178">
        <v>22.37</v>
      </c>
      <c r="C49" s="179">
        <v>15</v>
      </c>
      <c r="D49" s="178">
        <v>1.55</v>
      </c>
      <c r="E49" s="178">
        <v>2.9</v>
      </c>
      <c r="F49" s="178">
        <v>1.51</v>
      </c>
      <c r="G49" s="180">
        <v>965.4</v>
      </c>
      <c r="H49" s="181">
        <v>1.131</v>
      </c>
      <c r="I49" s="181">
        <v>1.1715351149782474</v>
      </c>
      <c r="J49" s="200">
        <v>9587</v>
      </c>
      <c r="K49" s="182">
        <v>9284</v>
      </c>
      <c r="L49" s="182">
        <v>8846</v>
      </c>
      <c r="M49" s="183">
        <v>15.452999999999999</v>
      </c>
      <c r="N49" s="178">
        <v>2.1386583521597875</v>
      </c>
      <c r="O49" s="178">
        <v>24.75210449347427</v>
      </c>
      <c r="P49" s="178">
        <v>26.279717602159831</v>
      </c>
      <c r="Q49" s="178">
        <v>26.290707624524476</v>
      </c>
      <c r="R49" s="178">
        <v>26.324647399474113</v>
      </c>
      <c r="S49" s="178">
        <v>9.2414793750000896</v>
      </c>
      <c r="T49" s="178">
        <v>9.2508602482015299</v>
      </c>
      <c r="U49" s="178">
        <v>9.2798305919118569</v>
      </c>
      <c r="V49" s="184">
        <f>+V47</f>
        <v>0.6</v>
      </c>
      <c r="W49" s="185">
        <f t="shared" si="16"/>
        <v>0.75</v>
      </c>
      <c r="X49" s="185">
        <f t="shared" si="16"/>
        <v>1</v>
      </c>
      <c r="Y49" s="186">
        <f t="shared" si="9"/>
        <v>9587</v>
      </c>
      <c r="Z49" s="186">
        <f t="shared" si="9"/>
        <v>9284</v>
      </c>
      <c r="AA49" s="186">
        <f t="shared" si="9"/>
        <v>8846</v>
      </c>
      <c r="AB49" s="186">
        <f t="shared" si="3"/>
        <v>10682.091836734693</v>
      </c>
      <c r="AC49" s="186">
        <f t="shared" si="4"/>
        <v>-1842.2448979591834</v>
      </c>
      <c r="AD49" s="186">
        <f t="shared" si="5"/>
        <v>8997.7536443148674</v>
      </c>
      <c r="AE49" s="187">
        <f t="shared" si="12"/>
        <v>0.37920575900139641</v>
      </c>
      <c r="AF49" s="188" t="str">
        <f t="shared" si="15"/>
        <v>Gas Natural</v>
      </c>
      <c r="AG49" s="191">
        <f t="shared" si="14"/>
        <v>54.3</v>
      </c>
      <c r="AH49" s="190">
        <f t="shared" si="13"/>
        <v>0.51549850011449894</v>
      </c>
      <c r="AK49" s="195"/>
    </row>
    <row r="50" spans="1:37" x14ac:dyDescent="0.25">
      <c r="A50" s="177" t="s">
        <v>156</v>
      </c>
      <c r="B50" s="178">
        <v>23.51</v>
      </c>
      <c r="C50" s="179">
        <v>15</v>
      </c>
      <c r="D50" s="178">
        <v>1.51</v>
      </c>
      <c r="E50" s="178">
        <v>2.9</v>
      </c>
      <c r="F50" s="178">
        <v>1.47</v>
      </c>
      <c r="G50" s="180">
        <v>965.4</v>
      </c>
      <c r="H50" s="181">
        <v>1.131</v>
      </c>
      <c r="I50" s="181">
        <v>1.1715351149782474</v>
      </c>
      <c r="J50" s="200">
        <v>9792</v>
      </c>
      <c r="K50" s="182">
        <v>9358</v>
      </c>
      <c r="L50" s="182">
        <v>9037</v>
      </c>
      <c r="M50" s="183">
        <v>15.452999999999999</v>
      </c>
      <c r="N50" s="178">
        <v>2.0111373289464942</v>
      </c>
      <c r="O50" s="178">
        <v>25.002801292728495</v>
      </c>
      <c r="P50" s="178">
        <v>26.470784744514262</v>
      </c>
      <c r="Q50" s="178">
        <v>26.49253264750368</v>
      </c>
      <c r="R50" s="178">
        <v>26.526390178294022</v>
      </c>
      <c r="S50" s="178">
        <v>9.4045706386861792</v>
      </c>
      <c r="T50" s="178">
        <v>9.4231342333333803</v>
      </c>
      <c r="U50" s="178">
        <v>9.4520343750000446</v>
      </c>
      <c r="V50" s="184">
        <f t="shared" ref="V50:X65" si="17">+V49</f>
        <v>0.6</v>
      </c>
      <c r="W50" s="185">
        <f t="shared" si="17"/>
        <v>0.75</v>
      </c>
      <c r="X50" s="185">
        <f t="shared" si="17"/>
        <v>1</v>
      </c>
      <c r="Y50" s="186">
        <f t="shared" si="9"/>
        <v>9792</v>
      </c>
      <c r="Z50" s="186">
        <f t="shared" si="9"/>
        <v>9358</v>
      </c>
      <c r="AA50" s="186">
        <f t="shared" si="9"/>
        <v>9037</v>
      </c>
      <c r="AB50" s="186">
        <f t="shared" si="3"/>
        <v>10825.969387755102</v>
      </c>
      <c r="AC50" s="186">
        <f t="shared" si="4"/>
        <v>-1825.918367346939</v>
      </c>
      <c r="AD50" s="186">
        <f t="shared" si="5"/>
        <v>9156.5583090379005</v>
      </c>
      <c r="AE50" s="187">
        <f t="shared" si="12"/>
        <v>0.37262909106713332</v>
      </c>
      <c r="AF50" s="188" t="str">
        <f t="shared" si="15"/>
        <v>Gas Natural</v>
      </c>
      <c r="AG50" s="191">
        <f t="shared" si="14"/>
        <v>54.3</v>
      </c>
      <c r="AH50" s="190">
        <f t="shared" si="13"/>
        <v>0.52459672281674341</v>
      </c>
    </row>
    <row r="51" spans="1:37" x14ac:dyDescent="0.25">
      <c r="A51" s="177" t="s">
        <v>157</v>
      </c>
      <c r="B51" s="178">
        <v>23.67</v>
      </c>
      <c r="C51" s="179">
        <v>15</v>
      </c>
      <c r="D51" s="178">
        <v>1.6</v>
      </c>
      <c r="E51" s="178">
        <v>2.9</v>
      </c>
      <c r="F51" s="178">
        <v>1.55</v>
      </c>
      <c r="G51" s="180">
        <v>965.4</v>
      </c>
      <c r="H51" s="181">
        <v>1.131</v>
      </c>
      <c r="I51" s="181">
        <v>1.1715351149782474</v>
      </c>
      <c r="J51" s="182">
        <v>10004</v>
      </c>
      <c r="K51" s="182">
        <v>9154</v>
      </c>
      <c r="L51" s="182">
        <v>9050</v>
      </c>
      <c r="M51" s="183">
        <v>15.452999999999999</v>
      </c>
      <c r="N51" s="178">
        <v>1.7368982796768373</v>
      </c>
      <c r="O51" s="178">
        <v>25.21280599129895</v>
      </c>
      <c r="P51" s="178">
        <v>26.418985352185643</v>
      </c>
      <c r="Q51" s="178">
        <v>26.427420172891143</v>
      </c>
      <c r="R51" s="178">
        <v>26.453447619639547</v>
      </c>
      <c r="S51" s="178">
        <v>9.3603556666666847</v>
      </c>
      <c r="T51" s="178">
        <v>9.367555468531485</v>
      </c>
      <c r="U51" s="178">
        <v>9.3897720000000167</v>
      </c>
      <c r="V51" s="184">
        <f>+V48</f>
        <v>0.5</v>
      </c>
      <c r="W51" s="185">
        <f t="shared" si="17"/>
        <v>0.75</v>
      </c>
      <c r="X51" s="185">
        <f t="shared" si="17"/>
        <v>1</v>
      </c>
      <c r="Y51" s="186">
        <f t="shared" si="9"/>
        <v>10004</v>
      </c>
      <c r="Z51" s="186">
        <f t="shared" si="9"/>
        <v>9154</v>
      </c>
      <c r="AA51" s="186">
        <f t="shared" si="9"/>
        <v>9050</v>
      </c>
      <c r="AB51" s="186">
        <f t="shared" si="3"/>
        <v>10833.666666666666</v>
      </c>
      <c r="AC51" s="186">
        <f t="shared" si="4"/>
        <v>-1908.0000000000005</v>
      </c>
      <c r="AD51" s="186">
        <f t="shared" si="5"/>
        <v>9089.2095238095226</v>
      </c>
      <c r="AE51" s="187">
        <f t="shared" si="12"/>
        <v>0.37539018008795366</v>
      </c>
      <c r="AF51" s="188" t="str">
        <f t="shared" si="15"/>
        <v>Gas Natural</v>
      </c>
      <c r="AG51" s="191">
        <f t="shared" si="14"/>
        <v>54.3</v>
      </c>
      <c r="AH51" s="190">
        <f t="shared" si="13"/>
        <v>0.52073818221403434</v>
      </c>
    </row>
    <row r="52" spans="1:37" x14ac:dyDescent="0.25">
      <c r="A52" s="177" t="s">
        <v>161</v>
      </c>
      <c r="B52" s="178">
        <v>16</v>
      </c>
      <c r="C52" s="179">
        <v>10</v>
      </c>
      <c r="D52" s="178">
        <v>9.35</v>
      </c>
      <c r="E52" s="178">
        <v>5</v>
      </c>
      <c r="F52" s="178">
        <v>8.879999999999999</v>
      </c>
      <c r="G52" s="180">
        <v>944</v>
      </c>
      <c r="H52" s="181">
        <v>1.131</v>
      </c>
      <c r="I52" s="181">
        <v>1.1980932203389831</v>
      </c>
      <c r="J52" s="182">
        <v>15355</v>
      </c>
      <c r="K52" s="182">
        <v>12990</v>
      </c>
      <c r="L52" s="182">
        <v>12074</v>
      </c>
      <c r="M52" s="183">
        <v>5.63</v>
      </c>
      <c r="N52" s="178">
        <v>38.069600027144766</v>
      </c>
      <c r="O52" s="178">
        <v>16.691575370762763</v>
      </c>
      <c r="P52" s="178">
        <v>21.300485785671331</v>
      </c>
      <c r="Q52" s="178">
        <v>21.351257136631155</v>
      </c>
      <c r="R52" s="178">
        <v>21.456231193934823</v>
      </c>
      <c r="S52" s="178">
        <v>13.079521292372888</v>
      </c>
      <c r="T52" s="178">
        <v>13.121898087515305</v>
      </c>
      <c r="U52" s="178">
        <v>13.209515691489365</v>
      </c>
      <c r="V52" s="184">
        <f t="shared" si="17"/>
        <v>0.5</v>
      </c>
      <c r="W52" s="185">
        <f t="shared" si="17"/>
        <v>0.75</v>
      </c>
      <c r="X52" s="185">
        <f t="shared" si="17"/>
        <v>1</v>
      </c>
      <c r="Y52" s="186">
        <f t="shared" si="9"/>
        <v>15355</v>
      </c>
      <c r="Z52" s="186">
        <f t="shared" si="9"/>
        <v>12990</v>
      </c>
      <c r="AA52" s="186">
        <f t="shared" si="9"/>
        <v>12074</v>
      </c>
      <c r="AB52" s="186">
        <f t="shared" si="3"/>
        <v>18394.5</v>
      </c>
      <c r="AC52" s="186">
        <f t="shared" si="4"/>
        <v>-6562</v>
      </c>
      <c r="AD52" s="186">
        <f t="shared" si="5"/>
        <v>12394.957142857143</v>
      </c>
      <c r="AE52" s="187">
        <f t="shared" si="12"/>
        <v>0.27527323900157552</v>
      </c>
      <c r="AF52" s="188" t="str">
        <f t="shared" si="15"/>
        <v>Gas Natural</v>
      </c>
      <c r="AG52" s="191">
        <f t="shared" si="14"/>
        <v>54.3</v>
      </c>
      <c r="AH52" s="190">
        <f>((AG52*3.6)/1000)/AE52</f>
        <v>0.71013078027131127</v>
      </c>
    </row>
    <row r="53" spans="1:37" x14ac:dyDescent="0.25">
      <c r="A53" s="196" t="s">
        <v>162</v>
      </c>
      <c r="B53" s="178">
        <v>5.18</v>
      </c>
      <c r="C53" s="179">
        <v>10</v>
      </c>
      <c r="D53" s="178">
        <v>9.35</v>
      </c>
      <c r="E53" s="178">
        <v>5</v>
      </c>
      <c r="F53" s="197">
        <v>8.879999999999999</v>
      </c>
      <c r="G53" s="180">
        <v>944</v>
      </c>
      <c r="H53" s="181">
        <v>1.131</v>
      </c>
      <c r="I53" s="198">
        <v>1.1980932203389831</v>
      </c>
      <c r="J53" s="199">
        <v>15259</v>
      </c>
      <c r="K53" s="199">
        <v>12731</v>
      </c>
      <c r="L53" s="199">
        <v>11982</v>
      </c>
      <c r="M53" s="183">
        <v>5.63</v>
      </c>
      <c r="N53" s="178">
        <v>37.535396468485473</v>
      </c>
      <c r="O53" s="178">
        <v>16.580871557203405</v>
      </c>
      <c r="P53" s="178">
        <v>21.125108417794866</v>
      </c>
      <c r="Q53" s="178">
        <v>21.175167330579839</v>
      </c>
      <c r="R53" s="178">
        <v>21.278668361769792</v>
      </c>
      <c r="S53" s="178">
        <v>12.933140889830552</v>
      </c>
      <c r="T53" s="178">
        <v>12.97492304161571</v>
      </c>
      <c r="U53" s="178">
        <v>13.061311170212806</v>
      </c>
      <c r="V53" s="184">
        <f t="shared" si="17"/>
        <v>0.5</v>
      </c>
      <c r="W53" s="185">
        <f t="shared" si="17"/>
        <v>0.75</v>
      </c>
      <c r="X53" s="185">
        <f t="shared" si="17"/>
        <v>1</v>
      </c>
      <c r="Y53" s="186">
        <f t="shared" si="9"/>
        <v>15259</v>
      </c>
      <c r="Z53" s="186">
        <f t="shared" si="9"/>
        <v>12731</v>
      </c>
      <c r="AA53" s="186">
        <f t="shared" si="9"/>
        <v>11982</v>
      </c>
      <c r="AB53" s="186">
        <f t="shared" si="3"/>
        <v>18239.5</v>
      </c>
      <c r="AC53" s="186">
        <f t="shared" si="4"/>
        <v>-6554.0000000000009</v>
      </c>
      <c r="AD53" s="186">
        <f t="shared" si="5"/>
        <v>12247.271428571428</v>
      </c>
      <c r="AE53" s="187">
        <f t="shared" si="12"/>
        <v>0.27859266612155009</v>
      </c>
      <c r="AF53" s="188" t="str">
        <f t="shared" si="15"/>
        <v>Gas Natural</v>
      </c>
      <c r="AG53" s="191">
        <f t="shared" si="14"/>
        <v>54.3</v>
      </c>
      <c r="AH53" s="190">
        <f t="shared" si="13"/>
        <v>0.70166958348685315</v>
      </c>
    </row>
    <row r="54" spans="1:37" x14ac:dyDescent="0.25">
      <c r="A54" s="196" t="s">
        <v>168</v>
      </c>
      <c r="B54" s="178">
        <v>4.67</v>
      </c>
      <c r="C54" s="179">
        <v>10</v>
      </c>
      <c r="D54" s="178">
        <v>17.5</v>
      </c>
      <c r="E54" s="178">
        <v>1.3</v>
      </c>
      <c r="F54" s="197">
        <v>17.27</v>
      </c>
      <c r="G54" s="180">
        <v>944</v>
      </c>
      <c r="H54" s="181">
        <v>1.131</v>
      </c>
      <c r="I54" s="198">
        <v>1.1980932203389831</v>
      </c>
      <c r="J54" s="199">
        <v>11396</v>
      </c>
      <c r="K54" s="199">
        <v>10222</v>
      </c>
      <c r="L54" s="199">
        <v>9682</v>
      </c>
      <c r="M54" s="183">
        <v>7.335</v>
      </c>
      <c r="N54" s="178">
        <v>36.237610909691981</v>
      </c>
      <c r="O54" s="178">
        <v>17.005510067796639</v>
      </c>
      <c r="P54" s="178">
        <v>19.261899290068868</v>
      </c>
      <c r="Q54" s="178">
        <v>19.28603938873383</v>
      </c>
      <c r="R54" s="178">
        <v>19.337402661727911</v>
      </c>
      <c r="S54" s="178">
        <v>9.9549009105437758</v>
      </c>
      <c r="T54" s="178">
        <v>9.9750496754772175</v>
      </c>
      <c r="U54" s="178">
        <v>10.017920524024001</v>
      </c>
      <c r="V54" s="184">
        <f t="shared" si="17"/>
        <v>0.5</v>
      </c>
      <c r="W54" s="185">
        <f t="shared" si="17"/>
        <v>0.75</v>
      </c>
      <c r="X54" s="185">
        <f t="shared" si="17"/>
        <v>1</v>
      </c>
      <c r="Y54" s="186">
        <f t="shared" si="9"/>
        <v>11396</v>
      </c>
      <c r="Z54" s="186">
        <f t="shared" si="9"/>
        <v>10222</v>
      </c>
      <c r="AA54" s="186">
        <f t="shared" si="9"/>
        <v>9682</v>
      </c>
      <c r="AB54" s="186">
        <f t="shared" si="3"/>
        <v>13004.333333333336</v>
      </c>
      <c r="AC54" s="186">
        <f t="shared" si="4"/>
        <v>-3428.0000000000009</v>
      </c>
      <c r="AD54" s="186">
        <f t="shared" si="5"/>
        <v>9870.161904761906</v>
      </c>
      <c r="AE54" s="187">
        <f t="shared" si="12"/>
        <v>0.34568835171324441</v>
      </c>
      <c r="AF54" s="188" t="str">
        <f t="shared" si="15"/>
        <v>Gas Natural</v>
      </c>
      <c r="AG54" s="191">
        <f t="shared" si="14"/>
        <v>54.3</v>
      </c>
      <c r="AH54" s="190">
        <f t="shared" si="13"/>
        <v>0.56548043644280688</v>
      </c>
    </row>
    <row r="55" spans="1:37" x14ac:dyDescent="0.25">
      <c r="A55" s="196" t="s">
        <v>169</v>
      </c>
      <c r="B55" s="178">
        <v>7.51</v>
      </c>
      <c r="C55" s="179">
        <v>10</v>
      </c>
      <c r="D55" s="178">
        <v>32.35</v>
      </c>
      <c r="E55" s="178">
        <v>1.3</v>
      </c>
      <c r="F55" s="197">
        <v>31.93</v>
      </c>
      <c r="G55" s="180">
        <v>944</v>
      </c>
      <c r="H55" s="181">
        <v>1.131</v>
      </c>
      <c r="I55" s="198">
        <v>1.1980932203389831</v>
      </c>
      <c r="J55" s="199">
        <v>9522</v>
      </c>
      <c r="K55" s="199">
        <v>8531</v>
      </c>
      <c r="L55" s="199">
        <v>8140</v>
      </c>
      <c r="M55" s="183">
        <v>6.0819999999999999</v>
      </c>
      <c r="N55" s="178">
        <v>53.576507973054632</v>
      </c>
      <c r="O55" s="178">
        <v>14.283971264830464</v>
      </c>
      <c r="P55" s="178">
        <v>16.088501678203809</v>
      </c>
      <c r="Q55" s="178">
        <v>16.107541992299989</v>
      </c>
      <c r="R55" s="178">
        <v>16.148150387066185</v>
      </c>
      <c r="S55" s="178">
        <v>8.352022620888059</v>
      </c>
      <c r="T55" s="178">
        <v>8.3679148017075047</v>
      </c>
      <c r="U55" s="178">
        <v>8.4018089879668238</v>
      </c>
      <c r="V55" s="184">
        <f t="shared" si="17"/>
        <v>0.5</v>
      </c>
      <c r="W55" s="185">
        <f t="shared" si="17"/>
        <v>0.75</v>
      </c>
      <c r="X55" s="185">
        <f t="shared" si="17"/>
        <v>1</v>
      </c>
      <c r="Y55" s="186">
        <f t="shared" si="9"/>
        <v>9522</v>
      </c>
      <c r="Z55" s="186">
        <f t="shared" si="9"/>
        <v>8531</v>
      </c>
      <c r="AA55" s="186">
        <f t="shared" si="9"/>
        <v>8140</v>
      </c>
      <c r="AB55" s="186">
        <f t="shared" si="3"/>
        <v>10804</v>
      </c>
      <c r="AC55" s="186">
        <f t="shared" si="4"/>
        <v>-2763.9999999999995</v>
      </c>
      <c r="AD55" s="186">
        <f t="shared" si="5"/>
        <v>8276.914285714287</v>
      </c>
      <c r="AE55" s="187">
        <f t="shared" si="12"/>
        <v>0.41223092111621995</v>
      </c>
      <c r="AF55" s="188" t="str">
        <f t="shared" si="15"/>
        <v>Gas Natural</v>
      </c>
      <c r="AG55" s="191">
        <f t="shared" si="14"/>
        <v>54.3</v>
      </c>
      <c r="AH55" s="190">
        <f t="shared" si="13"/>
        <v>0.47420023580639759</v>
      </c>
      <c r="AK55" s="195"/>
    </row>
    <row r="56" spans="1:37" x14ac:dyDescent="0.25">
      <c r="A56" s="196" t="s">
        <v>178</v>
      </c>
      <c r="B56" s="178">
        <v>0.93</v>
      </c>
      <c r="C56" s="179">
        <v>26</v>
      </c>
      <c r="D56" s="178">
        <v>28.72</v>
      </c>
      <c r="E56" s="178">
        <v>2.6</v>
      </c>
      <c r="F56" s="197">
        <v>27.97</v>
      </c>
      <c r="G56" s="180">
        <v>930.7</v>
      </c>
      <c r="H56" s="181">
        <v>1.131</v>
      </c>
      <c r="I56" s="198">
        <v>1.2152143547867196</v>
      </c>
      <c r="J56" s="199">
        <v>11812</v>
      </c>
      <c r="K56" s="199">
        <v>10653</v>
      </c>
      <c r="L56" s="199">
        <v>9767</v>
      </c>
      <c r="M56" s="183">
        <v>7.1539999999999999</v>
      </c>
      <c r="N56" s="178">
        <v>75.057350885440613</v>
      </c>
      <c r="O56" s="178">
        <v>16.781866264102252</v>
      </c>
      <c r="P56" s="178">
        <v>19.667577563042684</v>
      </c>
      <c r="Q56" s="178">
        <v>19.698980562020658</v>
      </c>
      <c r="R56" s="178">
        <v>19.763882588513876</v>
      </c>
      <c r="S56" s="178">
        <v>10.297424083044939</v>
      </c>
      <c r="T56" s="178">
        <v>10.323265613680483</v>
      </c>
      <c r="U56" s="178">
        <v>10.376673497020217</v>
      </c>
      <c r="V56" s="184">
        <f t="shared" si="17"/>
        <v>0.5</v>
      </c>
      <c r="W56" s="185">
        <f t="shared" si="17"/>
        <v>0.75</v>
      </c>
      <c r="X56" s="185">
        <f t="shared" si="17"/>
        <v>1</v>
      </c>
      <c r="Y56" s="186">
        <f t="shared" si="9"/>
        <v>11812</v>
      </c>
      <c r="Z56" s="186">
        <f t="shared" si="9"/>
        <v>10653</v>
      </c>
      <c r="AA56" s="186">
        <f t="shared" si="9"/>
        <v>9767</v>
      </c>
      <c r="AB56" s="186">
        <f t="shared" si="3"/>
        <v>13811.5</v>
      </c>
      <c r="AC56" s="186">
        <f t="shared" si="4"/>
        <v>-4090.0000000000005</v>
      </c>
      <c r="AD56" s="186">
        <f t="shared" si="5"/>
        <v>10072.071428571428</v>
      </c>
      <c r="AE56" s="187">
        <f t="shared" si="12"/>
        <v>0.33875851895978276</v>
      </c>
      <c r="AF56" s="188" t="str">
        <f t="shared" si="15"/>
        <v>Gas Natural</v>
      </c>
      <c r="AG56" s="191">
        <f t="shared" si="14"/>
        <v>54.3</v>
      </c>
      <c r="AH56" s="190">
        <f t="shared" si="13"/>
        <v>0.57704821889130786</v>
      </c>
    </row>
    <row r="57" spans="1:37" x14ac:dyDescent="0.25">
      <c r="A57" s="196" t="s">
        <v>179</v>
      </c>
      <c r="B57" s="178">
        <v>0.77</v>
      </c>
      <c r="C57" s="179">
        <v>26</v>
      </c>
      <c r="D57" s="178">
        <v>28.04</v>
      </c>
      <c r="E57" s="178">
        <v>2.6</v>
      </c>
      <c r="F57" s="197">
        <v>27.31</v>
      </c>
      <c r="G57" s="180">
        <v>930.7</v>
      </c>
      <c r="H57" s="181">
        <v>1.131</v>
      </c>
      <c r="I57" s="198">
        <v>1.2152143547867196</v>
      </c>
      <c r="J57" s="199">
        <v>12203</v>
      </c>
      <c r="K57" s="199">
        <v>10504</v>
      </c>
      <c r="L57" s="199">
        <v>9728</v>
      </c>
      <c r="M57" s="183">
        <v>7.1539999999999999</v>
      </c>
      <c r="N57" s="178">
        <v>86.099095451876366</v>
      </c>
      <c r="O57" s="178">
        <v>16.197112407865021</v>
      </c>
      <c r="P57" s="178">
        <v>19.586840575261729</v>
      </c>
      <c r="Q57" s="178">
        <v>19.623260257123928</v>
      </c>
      <c r="R57" s="178">
        <v>19.699923451472682</v>
      </c>
      <c r="S57" s="178">
        <v>10.230985608661443</v>
      </c>
      <c r="T57" s="178">
        <v>10.260955368085977</v>
      </c>
      <c r="U57" s="178">
        <v>10.324041517493923</v>
      </c>
      <c r="V57" s="184">
        <f t="shared" si="17"/>
        <v>0.5</v>
      </c>
      <c r="W57" s="185">
        <f t="shared" si="17"/>
        <v>0.75</v>
      </c>
      <c r="X57" s="185">
        <f t="shared" si="17"/>
        <v>1</v>
      </c>
      <c r="Y57" s="186">
        <f t="shared" si="9"/>
        <v>12203</v>
      </c>
      <c r="Z57" s="186">
        <f t="shared" si="9"/>
        <v>10504</v>
      </c>
      <c r="AA57" s="186">
        <f t="shared" si="9"/>
        <v>9728</v>
      </c>
      <c r="AB57" s="186">
        <f t="shared" si="3"/>
        <v>14524.166666666668</v>
      </c>
      <c r="AC57" s="186">
        <f t="shared" si="4"/>
        <v>-4950.0000000000009</v>
      </c>
      <c r="AD57" s="186">
        <f t="shared" si="5"/>
        <v>9998.4523809523816</v>
      </c>
      <c r="AE57" s="187">
        <f t="shared" si="12"/>
        <v>0.34125281293533521</v>
      </c>
      <c r="AF57" s="188" t="str">
        <f t="shared" si="15"/>
        <v>Gas Natural</v>
      </c>
      <c r="AG57" s="191">
        <f t="shared" si="14"/>
        <v>54.3</v>
      </c>
      <c r="AH57" s="190">
        <f t="shared" si="13"/>
        <v>0.57283044297437613</v>
      </c>
    </row>
    <row r="58" spans="1:37" x14ac:dyDescent="0.25">
      <c r="A58" s="196" t="s">
        <v>180</v>
      </c>
      <c r="B58" s="178">
        <v>1.41</v>
      </c>
      <c r="C58" s="179">
        <v>26</v>
      </c>
      <c r="D58" s="178">
        <v>29.13</v>
      </c>
      <c r="E58" s="178">
        <v>2.6</v>
      </c>
      <c r="F58" s="197">
        <v>28.369999999999997</v>
      </c>
      <c r="G58" s="180">
        <v>930.7</v>
      </c>
      <c r="H58" s="181">
        <v>1.131</v>
      </c>
      <c r="I58" s="198">
        <v>1.2152143547867196</v>
      </c>
      <c r="J58" s="199">
        <v>11869</v>
      </c>
      <c r="K58" s="199">
        <v>10149</v>
      </c>
      <c r="L58" s="199">
        <v>9786</v>
      </c>
      <c r="M58" s="183">
        <v>7.1539999999999999</v>
      </c>
      <c r="N58" s="178">
        <v>72.645199668130886</v>
      </c>
      <c r="O58" s="178">
        <v>16.758176875470074</v>
      </c>
      <c r="P58" s="178">
        <v>19.511975194959494</v>
      </c>
      <c r="Q58" s="178">
        <v>19.541517858923363</v>
      </c>
      <c r="R58" s="178">
        <v>19.603660607085072</v>
      </c>
      <c r="S58" s="178">
        <v>10.169378880591337</v>
      </c>
      <c r="T58" s="178">
        <v>10.193689541379289</v>
      </c>
      <c r="U58" s="178">
        <v>10.244826814336054</v>
      </c>
      <c r="V58" s="184">
        <f t="shared" si="17"/>
        <v>0.5</v>
      </c>
      <c r="W58" s="185">
        <f t="shared" si="17"/>
        <v>0.75</v>
      </c>
      <c r="X58" s="185">
        <f t="shared" si="17"/>
        <v>1</v>
      </c>
      <c r="Y58" s="186">
        <f t="shared" si="9"/>
        <v>11869</v>
      </c>
      <c r="Z58" s="186">
        <f t="shared" si="9"/>
        <v>10149</v>
      </c>
      <c r="AA58" s="186">
        <f t="shared" si="9"/>
        <v>9786</v>
      </c>
      <c r="AB58" s="186">
        <f t="shared" si="3"/>
        <v>13725.833333333334</v>
      </c>
      <c r="AC58" s="186">
        <f t="shared" si="4"/>
        <v>-4166</v>
      </c>
      <c r="AD58" s="186">
        <f t="shared" si="5"/>
        <v>9916.9190476190488</v>
      </c>
      <c r="AE58" s="187">
        <f t="shared" si="12"/>
        <v>0.34405847054072569</v>
      </c>
      <c r="AF58" s="188" t="str">
        <f t="shared" si="15"/>
        <v>Gas Natural</v>
      </c>
      <c r="AG58" s="191">
        <f t="shared" si="14"/>
        <v>54.3</v>
      </c>
      <c r="AH58" s="190">
        <f t="shared" si="13"/>
        <v>0.56815924250544303</v>
      </c>
    </row>
    <row r="59" spans="1:37" x14ac:dyDescent="0.25">
      <c r="A59" s="196" t="s">
        <v>181</v>
      </c>
      <c r="B59" s="178">
        <v>1.54</v>
      </c>
      <c r="C59" s="179">
        <v>26</v>
      </c>
      <c r="D59" s="178">
        <v>28.44</v>
      </c>
      <c r="E59" s="178">
        <v>2.6</v>
      </c>
      <c r="F59" s="197">
        <v>27.700000000000003</v>
      </c>
      <c r="G59" s="180">
        <v>930.7</v>
      </c>
      <c r="H59" s="181">
        <v>1.131</v>
      </c>
      <c r="I59" s="198">
        <v>1.2152143547867196</v>
      </c>
      <c r="J59" s="199">
        <v>11974</v>
      </c>
      <c r="K59" s="199">
        <v>10360</v>
      </c>
      <c r="L59" s="199">
        <v>9872</v>
      </c>
      <c r="M59" s="183">
        <v>7.1539999999999999</v>
      </c>
      <c r="N59" s="178">
        <v>72.650143269495743</v>
      </c>
      <c r="O59" s="178">
        <v>16.841713140646835</v>
      </c>
      <c r="P59" s="178">
        <v>19.661982677506142</v>
      </c>
      <c r="Q59" s="178">
        <v>19.692974650438661</v>
      </c>
      <c r="R59" s="178">
        <v>19.755878534529536</v>
      </c>
      <c r="S59" s="178">
        <v>10.292820051242234</v>
      </c>
      <c r="T59" s="178">
        <v>10.318323348508631</v>
      </c>
      <c r="U59" s="178">
        <v>10.370086960288807</v>
      </c>
      <c r="V59" s="184">
        <f t="shared" si="17"/>
        <v>0.5</v>
      </c>
      <c r="W59" s="185">
        <f t="shared" si="17"/>
        <v>0.75</v>
      </c>
      <c r="X59" s="185">
        <f t="shared" si="17"/>
        <v>1</v>
      </c>
      <c r="Y59" s="186">
        <f t="shared" si="9"/>
        <v>11974</v>
      </c>
      <c r="Z59" s="186">
        <f t="shared" si="9"/>
        <v>10360</v>
      </c>
      <c r="AA59" s="186">
        <f t="shared" si="9"/>
        <v>9872</v>
      </c>
      <c r="AB59" s="186">
        <f t="shared" si="3"/>
        <v>13888.333333333336</v>
      </c>
      <c r="AC59" s="186">
        <f t="shared" si="4"/>
        <v>-4204.0000000000009</v>
      </c>
      <c r="AD59" s="186">
        <f t="shared" si="5"/>
        <v>10044.676190476192</v>
      </c>
      <c r="AE59" s="187">
        <f t="shared" si="12"/>
        <v>0.33968242831312673</v>
      </c>
      <c r="AF59" s="188" t="str">
        <f t="shared" si="15"/>
        <v>Gas Natural</v>
      </c>
      <c r="AG59" s="191">
        <f t="shared" si="14"/>
        <v>54.3</v>
      </c>
      <c r="AH59" s="190">
        <f t="shared" si="13"/>
        <v>0.5754786933511975</v>
      </c>
    </row>
    <row r="60" spans="1:37" x14ac:dyDescent="0.25">
      <c r="A60" s="196" t="s">
        <v>264</v>
      </c>
      <c r="B60" s="178">
        <v>12.8</v>
      </c>
      <c r="C60" s="179">
        <v>9</v>
      </c>
      <c r="D60" s="178">
        <v>11.31</v>
      </c>
      <c r="E60" s="178">
        <v>1.4</v>
      </c>
      <c r="F60" s="197">
        <v>11.15</v>
      </c>
      <c r="G60" s="180">
        <v>965.4</v>
      </c>
      <c r="H60" s="181">
        <v>1.131</v>
      </c>
      <c r="I60" s="198">
        <v>1.1715351149782474</v>
      </c>
      <c r="J60" s="199">
        <v>15514</v>
      </c>
      <c r="K60" s="199">
        <v>14023</v>
      </c>
      <c r="L60" s="199">
        <v>13034</v>
      </c>
      <c r="M60" s="183">
        <v>5.63</v>
      </c>
      <c r="N60" s="178">
        <v>33.865456223446984</v>
      </c>
      <c r="O60" s="178">
        <v>18.167482945929049</v>
      </c>
      <c r="P60" s="178">
        <v>21.43319714298276</v>
      </c>
      <c r="Q60" s="178">
        <v>21.46820967336053</v>
      </c>
      <c r="R60" s="178">
        <v>21.540536354638906</v>
      </c>
      <c r="S60" s="178">
        <v>13.48930726952746</v>
      </c>
      <c r="T60" s="178">
        <v>13.519193296783603</v>
      </c>
      <c r="U60" s="178">
        <v>13.580929970617508</v>
      </c>
      <c r="V60" s="184">
        <f t="shared" si="17"/>
        <v>0.5</v>
      </c>
      <c r="W60" s="185">
        <f t="shared" si="17"/>
        <v>0.75</v>
      </c>
      <c r="X60" s="185">
        <f t="shared" si="17"/>
        <v>1</v>
      </c>
      <c r="Y60" s="186">
        <f t="shared" si="9"/>
        <v>15514</v>
      </c>
      <c r="Z60" s="186">
        <f t="shared" si="9"/>
        <v>14023</v>
      </c>
      <c r="AA60" s="186">
        <f t="shared" si="9"/>
        <v>13034</v>
      </c>
      <c r="AB60" s="186">
        <f t="shared" si="3"/>
        <v>17910.333333333332</v>
      </c>
      <c r="AC60" s="186">
        <f t="shared" si="4"/>
        <v>-4959.9999999999991</v>
      </c>
      <c r="AD60" s="186">
        <f t="shared" si="5"/>
        <v>13375.476190476191</v>
      </c>
      <c r="AE60" s="187">
        <f t="shared" si="12"/>
        <v>0.2550937216298485</v>
      </c>
      <c r="AF60" s="188" t="str">
        <f t="shared" si="15"/>
        <v>Gas Natural</v>
      </c>
      <c r="AG60" s="191">
        <f t="shared" si="14"/>
        <v>54.3</v>
      </c>
      <c r="AH60" s="190">
        <f t="shared" si="13"/>
        <v>0.76630659018589853</v>
      </c>
    </row>
    <row r="61" spans="1:37" x14ac:dyDescent="0.25">
      <c r="A61" s="196" t="s">
        <v>40</v>
      </c>
      <c r="B61" s="178">
        <v>1.5</v>
      </c>
      <c r="C61" s="179">
        <v>22</v>
      </c>
      <c r="D61" s="178">
        <v>43.83</v>
      </c>
      <c r="E61" s="178">
        <v>1.3</v>
      </c>
      <c r="F61" s="197">
        <v>43.26</v>
      </c>
      <c r="G61" s="180">
        <v>979.8</v>
      </c>
      <c r="H61" s="181">
        <v>1.131</v>
      </c>
      <c r="I61" s="198">
        <v>1.1543172075933865</v>
      </c>
      <c r="J61" s="199">
        <v>11508</v>
      </c>
      <c r="K61" s="199">
        <v>9681</v>
      </c>
      <c r="L61" s="199">
        <v>8957</v>
      </c>
      <c r="M61" s="183">
        <v>3.3980000000000001</v>
      </c>
      <c r="N61" s="178">
        <v>129.12373618427057</v>
      </c>
      <c r="O61" s="178">
        <v>10.888685260257214</v>
      </c>
      <c r="P61" s="178">
        <v>14.098323246443407</v>
      </c>
      <c r="Q61" s="178">
        <v>14.133000239761499</v>
      </c>
      <c r="R61" s="178">
        <v>14.205503554227688</v>
      </c>
      <c r="S61" s="178">
        <v>9.2698291042133061</v>
      </c>
      <c r="T61" s="178">
        <v>9.2998702342337012</v>
      </c>
      <c r="U61" s="178">
        <v>9.362680797906533</v>
      </c>
      <c r="V61" s="184">
        <f t="shared" si="17"/>
        <v>0.5</v>
      </c>
      <c r="W61" s="185">
        <f t="shared" si="17"/>
        <v>0.75</v>
      </c>
      <c r="X61" s="185">
        <f t="shared" si="17"/>
        <v>1</v>
      </c>
      <c r="Y61" s="186">
        <f t="shared" si="9"/>
        <v>11508</v>
      </c>
      <c r="Z61" s="186">
        <f t="shared" si="9"/>
        <v>9681</v>
      </c>
      <c r="AA61" s="186">
        <f t="shared" si="9"/>
        <v>8957</v>
      </c>
      <c r="AB61" s="186">
        <f t="shared" si="3"/>
        <v>13875.166666666666</v>
      </c>
      <c r="AC61" s="186">
        <f t="shared" si="4"/>
        <v>-5102</v>
      </c>
      <c r="AD61" s="186">
        <f t="shared" si="5"/>
        <v>9210.4809523809527</v>
      </c>
      <c r="AE61" s="187">
        <f t="shared" si="12"/>
        <v>0.37044753880284415</v>
      </c>
      <c r="AF61" s="188" t="str">
        <f t="shared" si="15"/>
        <v>Gas Natural</v>
      </c>
      <c r="AG61" s="191">
        <f t="shared" si="14"/>
        <v>54.3</v>
      </c>
      <c r="AH61" s="190">
        <f t="shared" si="13"/>
        <v>0.52768605409479152</v>
      </c>
    </row>
    <row r="62" spans="1:37" x14ac:dyDescent="0.25">
      <c r="A62" s="196" t="s">
        <v>41</v>
      </c>
      <c r="B62" s="178">
        <v>0.66</v>
      </c>
      <c r="C62" s="179">
        <v>22</v>
      </c>
      <c r="D62" s="178">
        <v>43.31</v>
      </c>
      <c r="E62" s="178">
        <v>1.3</v>
      </c>
      <c r="F62" s="197">
        <v>42.75</v>
      </c>
      <c r="G62" s="180">
        <v>979.8</v>
      </c>
      <c r="H62" s="181">
        <v>1.131</v>
      </c>
      <c r="I62" s="198">
        <v>1.1543172075933865</v>
      </c>
      <c r="J62" s="199">
        <v>11126</v>
      </c>
      <c r="K62" s="199">
        <v>9741</v>
      </c>
      <c r="L62" s="199">
        <v>9003</v>
      </c>
      <c r="M62" s="183">
        <v>3.3980000000000001</v>
      </c>
      <c r="N62" s="178">
        <v>107.8999700882252</v>
      </c>
      <c r="O62" s="178">
        <v>11.442944519289671</v>
      </c>
      <c r="P62" s="178">
        <v>14.156726463158515</v>
      </c>
      <c r="Q62" s="178">
        <v>14.186396593742385</v>
      </c>
      <c r="R62" s="178">
        <v>14.246997796010701</v>
      </c>
      <c r="S62" s="178">
        <v>9.3204245699405064</v>
      </c>
      <c r="T62" s="178">
        <v>9.3461281896983106</v>
      </c>
      <c r="U62" s="178">
        <v>9.3986277988782359</v>
      </c>
      <c r="V62" s="184">
        <f t="shared" si="17"/>
        <v>0.5</v>
      </c>
      <c r="W62" s="185">
        <f t="shared" si="17"/>
        <v>0.75</v>
      </c>
      <c r="X62" s="185">
        <f t="shared" si="17"/>
        <v>1</v>
      </c>
      <c r="Y62" s="186">
        <f t="shared" si="9"/>
        <v>11126</v>
      </c>
      <c r="Z62" s="186">
        <f t="shared" si="9"/>
        <v>9741</v>
      </c>
      <c r="AA62" s="186">
        <f t="shared" si="9"/>
        <v>9003</v>
      </c>
      <c r="AB62" s="186">
        <f t="shared" si="3"/>
        <v>13141.166666666666</v>
      </c>
      <c r="AC62" s="186">
        <f t="shared" si="4"/>
        <v>-4246</v>
      </c>
      <c r="AD62" s="186">
        <f t="shared" si="5"/>
        <v>9259.1095238095222</v>
      </c>
      <c r="AE62" s="187">
        <f t="shared" si="12"/>
        <v>0.36850195920311174</v>
      </c>
      <c r="AF62" s="188" t="str">
        <f t="shared" si="15"/>
        <v>Gas Natural</v>
      </c>
      <c r="AG62" s="191">
        <f t="shared" si="14"/>
        <v>54.3</v>
      </c>
      <c r="AH62" s="190">
        <f t="shared" si="13"/>
        <v>0.53047207787640249</v>
      </c>
    </row>
    <row r="63" spans="1:37" x14ac:dyDescent="0.25">
      <c r="A63" s="196" t="s">
        <v>43</v>
      </c>
      <c r="B63" s="178">
        <v>0.6</v>
      </c>
      <c r="C63" s="179">
        <v>22</v>
      </c>
      <c r="D63" s="178">
        <v>44.16</v>
      </c>
      <c r="E63" s="178">
        <v>1.3</v>
      </c>
      <c r="F63" s="197">
        <v>43.589999999999996</v>
      </c>
      <c r="G63" s="180">
        <v>979.8</v>
      </c>
      <c r="H63" s="181">
        <v>1.131</v>
      </c>
      <c r="I63" s="198">
        <v>1.1543172075933865</v>
      </c>
      <c r="J63" s="199">
        <v>11572</v>
      </c>
      <c r="K63" s="199">
        <v>9718</v>
      </c>
      <c r="L63" s="199">
        <v>8917</v>
      </c>
      <c r="M63" s="183">
        <v>3.3980000000000001</v>
      </c>
      <c r="N63" s="178">
        <v>136.01269642817036</v>
      </c>
      <c r="O63" s="178">
        <v>10.720302700551118</v>
      </c>
      <c r="P63" s="178">
        <v>14.075327279440371</v>
      </c>
      <c r="Q63" s="178">
        <v>14.112140516714968</v>
      </c>
      <c r="R63" s="178">
        <v>14.187360983196298</v>
      </c>
      <c r="S63" s="178">
        <v>9.2499073991120024</v>
      </c>
      <c r="T63" s="178">
        <v>9.2817991850374231</v>
      </c>
      <c r="U63" s="178">
        <v>9.3469636528167381</v>
      </c>
      <c r="V63" s="184">
        <f t="shared" si="17"/>
        <v>0.5</v>
      </c>
      <c r="W63" s="185">
        <f t="shared" si="17"/>
        <v>0.75</v>
      </c>
      <c r="X63" s="185">
        <f t="shared" si="17"/>
        <v>1</v>
      </c>
      <c r="Y63" s="186">
        <f t="shared" si="9"/>
        <v>11572</v>
      </c>
      <c r="Z63" s="186">
        <f t="shared" si="9"/>
        <v>9718</v>
      </c>
      <c r="AA63" s="186">
        <f t="shared" si="9"/>
        <v>8917</v>
      </c>
      <c r="AB63" s="186">
        <f t="shared" si="3"/>
        <v>14051.5</v>
      </c>
      <c r="AC63" s="186">
        <f t="shared" si="4"/>
        <v>-5310.0000000000009</v>
      </c>
      <c r="AD63" s="186">
        <f t="shared" si="5"/>
        <v>9196.6428571428569</v>
      </c>
      <c r="AE63" s="187">
        <f t="shared" si="12"/>
        <v>0.37100494745753498</v>
      </c>
      <c r="AF63" s="188" t="str">
        <f t="shared" si="15"/>
        <v>Gas Natural</v>
      </c>
      <c r="AG63" s="191">
        <f t="shared" si="14"/>
        <v>54.3</v>
      </c>
      <c r="AH63" s="190">
        <f t="shared" si="13"/>
        <v>0.52689324317534747</v>
      </c>
    </row>
    <row r="64" spans="1:37" x14ac:dyDescent="0.25">
      <c r="A64" s="196" t="s">
        <v>44</v>
      </c>
      <c r="B64" s="178">
        <v>0.71</v>
      </c>
      <c r="C64" s="179">
        <v>22</v>
      </c>
      <c r="D64" s="178">
        <v>44.06</v>
      </c>
      <c r="E64" s="178">
        <v>1.3</v>
      </c>
      <c r="F64" s="197">
        <v>43.49</v>
      </c>
      <c r="G64" s="180">
        <v>979.8</v>
      </c>
      <c r="H64" s="181">
        <v>1.131</v>
      </c>
      <c r="I64" s="198">
        <v>1.1543172075933865</v>
      </c>
      <c r="J64" s="199">
        <v>11478</v>
      </c>
      <c r="K64" s="199">
        <v>9743</v>
      </c>
      <c r="L64" s="199">
        <v>8934</v>
      </c>
      <c r="M64" s="183">
        <v>3.3980000000000001</v>
      </c>
      <c r="N64" s="178">
        <v>130.5655381615291</v>
      </c>
      <c r="O64" s="178">
        <v>10.869976086956493</v>
      </c>
      <c r="P64" s="178">
        <v>14.097801505041264</v>
      </c>
      <c r="Q64" s="178">
        <v>14.133298710338876</v>
      </c>
      <c r="R64" s="178">
        <v>14.205835518778901</v>
      </c>
      <c r="S64" s="178">
        <v>9.2693771128553752</v>
      </c>
      <c r="T64" s="178">
        <v>9.3001288031742089</v>
      </c>
      <c r="U64" s="178">
        <v>9.362968383111907</v>
      </c>
      <c r="V64" s="184">
        <f t="shared" si="17"/>
        <v>0.5</v>
      </c>
      <c r="W64" s="185">
        <f t="shared" si="17"/>
        <v>0.75</v>
      </c>
      <c r="X64" s="185">
        <f t="shared" si="17"/>
        <v>1</v>
      </c>
      <c r="Y64" s="186">
        <f t="shared" si="9"/>
        <v>11478</v>
      </c>
      <c r="Z64" s="186">
        <f t="shared" si="9"/>
        <v>9743</v>
      </c>
      <c r="AA64" s="186">
        <f t="shared" si="9"/>
        <v>8934</v>
      </c>
      <c r="AB64" s="186">
        <f t="shared" si="3"/>
        <v>13867.666666666664</v>
      </c>
      <c r="AC64" s="186">
        <f t="shared" si="4"/>
        <v>-5087.9999999999991</v>
      </c>
      <c r="AD64" s="186">
        <f t="shared" si="5"/>
        <v>9215.7809523809519</v>
      </c>
      <c r="AE64" s="187">
        <f t="shared" si="12"/>
        <v>0.37023449424744515</v>
      </c>
      <c r="AF64" s="188" t="str">
        <f t="shared" si="15"/>
        <v>Gas Natural</v>
      </c>
      <c r="AG64" s="191">
        <f t="shared" si="14"/>
        <v>54.3</v>
      </c>
      <c r="AH64" s="190">
        <f t="shared" si="13"/>
        <v>0.52798970122257571</v>
      </c>
    </row>
    <row r="65" spans="1:34" x14ac:dyDescent="0.25">
      <c r="A65" s="196" t="s">
        <v>46</v>
      </c>
      <c r="B65" s="178">
        <v>0.64</v>
      </c>
      <c r="C65" s="179">
        <v>26</v>
      </c>
      <c r="D65" s="178">
        <v>44.58</v>
      </c>
      <c r="E65" s="178">
        <v>1.3</v>
      </c>
      <c r="F65" s="197">
        <v>44</v>
      </c>
      <c r="G65" s="180">
        <v>911.2</v>
      </c>
      <c r="H65" s="181">
        <v>1.131</v>
      </c>
      <c r="I65" s="198">
        <v>1.2412203687445127</v>
      </c>
      <c r="J65" s="199">
        <v>11555</v>
      </c>
      <c r="K65" s="199">
        <v>9691</v>
      </c>
      <c r="L65" s="199">
        <v>8883</v>
      </c>
      <c r="M65" s="183">
        <v>3.306</v>
      </c>
      <c r="N65" s="178">
        <v>148.61503061602261</v>
      </c>
      <c r="O65" s="178">
        <v>11.11543956650571</v>
      </c>
      <c r="P65" s="178">
        <v>14.747282934443701</v>
      </c>
      <c r="Q65" s="178">
        <v>14.786759492790855</v>
      </c>
      <c r="R65" s="178">
        <v>14.868344380041634</v>
      </c>
      <c r="S65" s="178">
        <v>9.217769239491691</v>
      </c>
      <c r="T65" s="178">
        <v>9.2495738725296448</v>
      </c>
      <c r="U65" s="178">
        <v>9.3153034474747454</v>
      </c>
      <c r="V65" s="184">
        <f t="shared" si="17"/>
        <v>0.5</v>
      </c>
      <c r="W65" s="185">
        <f t="shared" si="17"/>
        <v>0.75</v>
      </c>
      <c r="X65" s="185">
        <f t="shared" si="17"/>
        <v>1</v>
      </c>
      <c r="Y65" s="186">
        <f t="shared" si="9"/>
        <v>11555</v>
      </c>
      <c r="Z65" s="186">
        <f t="shared" si="9"/>
        <v>9691</v>
      </c>
      <c r="AA65" s="186">
        <f t="shared" si="9"/>
        <v>8883</v>
      </c>
      <c r="AB65" s="186">
        <f t="shared" si="3"/>
        <v>14051</v>
      </c>
      <c r="AC65" s="186">
        <f t="shared" si="4"/>
        <v>-5344</v>
      </c>
      <c r="AD65" s="186">
        <f t="shared" si="5"/>
        <v>9165.057142857142</v>
      </c>
      <c r="AE65" s="187">
        <f t="shared" si="12"/>
        <v>0.37228354900756605</v>
      </c>
      <c r="AF65" s="188" t="str">
        <f t="shared" si="15"/>
        <v>Gas Natural</v>
      </c>
      <c r="AG65" s="191">
        <f t="shared" si="14"/>
        <v>54.3</v>
      </c>
      <c r="AH65" s="190">
        <f t="shared" si="13"/>
        <v>0.52508363724669227</v>
      </c>
    </row>
    <row r="66" spans="1:34" x14ac:dyDescent="0.25">
      <c r="A66" s="196" t="s">
        <v>47</v>
      </c>
      <c r="B66" s="178">
        <v>0.93</v>
      </c>
      <c r="C66" s="179">
        <v>26</v>
      </c>
      <c r="D66" s="178">
        <v>44</v>
      </c>
      <c r="E66" s="178">
        <v>1.3</v>
      </c>
      <c r="F66" s="197">
        <v>43.43</v>
      </c>
      <c r="G66" s="180">
        <v>911.2</v>
      </c>
      <c r="H66" s="181">
        <v>1.131</v>
      </c>
      <c r="I66" s="198">
        <v>1.2412203687445127</v>
      </c>
      <c r="J66" s="199">
        <v>11640</v>
      </c>
      <c r="K66" s="199">
        <v>9739</v>
      </c>
      <c r="L66" s="199">
        <v>8966</v>
      </c>
      <c r="M66" s="183">
        <v>3.306</v>
      </c>
      <c r="N66" s="178">
        <v>146.29884631584653</v>
      </c>
      <c r="O66" s="178">
        <v>11.217285421422256</v>
      </c>
      <c r="P66" s="178">
        <v>14.839440566652426</v>
      </c>
      <c r="Q66" s="178">
        <v>14.878417711608606</v>
      </c>
      <c r="R66" s="178">
        <v>14.95990108568029</v>
      </c>
      <c r="S66" s="178">
        <v>9.2920168384913282</v>
      </c>
      <c r="T66" s="178">
        <v>9.3234191147813981</v>
      </c>
      <c r="U66" s="178">
        <v>9.3890669047496722</v>
      </c>
      <c r="V66" s="184">
        <f t="shared" ref="V66:X70" si="18">+V65</f>
        <v>0.5</v>
      </c>
      <c r="W66" s="185">
        <f t="shared" si="18"/>
        <v>0.75</v>
      </c>
      <c r="X66" s="185">
        <f t="shared" si="18"/>
        <v>1</v>
      </c>
      <c r="Y66" s="186">
        <f t="shared" si="9"/>
        <v>11640</v>
      </c>
      <c r="Z66" s="186">
        <f t="shared" si="9"/>
        <v>9739</v>
      </c>
      <c r="AA66" s="186">
        <f t="shared" si="9"/>
        <v>8966</v>
      </c>
      <c r="AB66" s="186">
        <f t="shared" si="3"/>
        <v>14126</v>
      </c>
      <c r="AC66" s="186">
        <f t="shared" si="4"/>
        <v>-5348</v>
      </c>
      <c r="AD66" s="186">
        <f t="shared" si="5"/>
        <v>9236.4000000000015</v>
      </c>
      <c r="AE66" s="187">
        <f t="shared" si="12"/>
        <v>0.36940799445671468</v>
      </c>
      <c r="AF66" s="188" t="str">
        <f t="shared" si="15"/>
        <v>Gas Natural</v>
      </c>
      <c r="AG66" s="191">
        <f t="shared" si="14"/>
        <v>54.3</v>
      </c>
      <c r="AH66" s="190">
        <f t="shared" si="13"/>
        <v>0.52917100586166477</v>
      </c>
    </row>
    <row r="67" spans="1:34" x14ac:dyDescent="0.25">
      <c r="A67" s="196" t="s">
        <v>49</v>
      </c>
      <c r="B67" s="178">
        <v>0.61</v>
      </c>
      <c r="C67" s="179">
        <v>26</v>
      </c>
      <c r="D67" s="178">
        <v>44.33</v>
      </c>
      <c r="E67" s="178">
        <v>1.3</v>
      </c>
      <c r="F67" s="197">
        <v>43.75</v>
      </c>
      <c r="G67" s="180">
        <v>911.2</v>
      </c>
      <c r="H67" s="181">
        <v>1.131</v>
      </c>
      <c r="I67" s="198">
        <v>1.2412203687445127</v>
      </c>
      <c r="J67" s="199">
        <v>11536</v>
      </c>
      <c r="K67" s="199">
        <v>9756</v>
      </c>
      <c r="L67" s="199">
        <v>8964</v>
      </c>
      <c r="M67" s="183">
        <v>3.306</v>
      </c>
      <c r="N67" s="178">
        <v>142.44928675055991</v>
      </c>
      <c r="O67" s="178">
        <v>11.343021044776089</v>
      </c>
      <c r="P67" s="178">
        <v>14.843863678114989</v>
      </c>
      <c r="Q67" s="178">
        <v>14.882133759075714</v>
      </c>
      <c r="R67" s="178">
        <v>14.960321368558715</v>
      </c>
      <c r="S67" s="178">
        <v>9.2955803567624908</v>
      </c>
      <c r="T67" s="178">
        <v>9.3264129807867278</v>
      </c>
      <c r="U67" s="178">
        <v>9.389405509310965</v>
      </c>
      <c r="V67" s="184">
        <f t="shared" si="18"/>
        <v>0.5</v>
      </c>
      <c r="W67" s="185">
        <f t="shared" si="18"/>
        <v>0.75</v>
      </c>
      <c r="X67" s="185">
        <f t="shared" si="18"/>
        <v>1</v>
      </c>
      <c r="Y67" s="186">
        <f t="shared" si="9"/>
        <v>11536</v>
      </c>
      <c r="Z67" s="186">
        <f t="shared" si="9"/>
        <v>9756</v>
      </c>
      <c r="AA67" s="186">
        <f t="shared" si="9"/>
        <v>8964</v>
      </c>
      <c r="AB67" s="186">
        <f t="shared" si="3"/>
        <v>13943.333333333334</v>
      </c>
      <c r="AC67" s="186">
        <f t="shared" si="4"/>
        <v>-5144</v>
      </c>
      <c r="AD67" s="186">
        <f t="shared" si="5"/>
        <v>9240.2476190476191</v>
      </c>
      <c r="AE67" s="187">
        <f t="shared" si="12"/>
        <v>0.36925417376982272</v>
      </c>
      <c r="AF67" s="188" t="str">
        <f t="shared" si="15"/>
        <v>Gas Natural</v>
      </c>
      <c r="AG67" s="191">
        <f t="shared" si="14"/>
        <v>54.3</v>
      </c>
      <c r="AH67" s="190">
        <f t="shared" si="13"/>
        <v>0.5293914433093283</v>
      </c>
    </row>
    <row r="68" spans="1:34" x14ac:dyDescent="0.25">
      <c r="A68" s="196" t="s">
        <v>50</v>
      </c>
      <c r="B68" s="178">
        <v>0.68</v>
      </c>
      <c r="C68" s="179">
        <v>26</v>
      </c>
      <c r="D68" s="178">
        <v>44.55</v>
      </c>
      <c r="E68" s="178">
        <v>1.3</v>
      </c>
      <c r="F68" s="197">
        <v>43.97</v>
      </c>
      <c r="G68" s="180">
        <v>911.2</v>
      </c>
      <c r="H68" s="181">
        <v>1.131</v>
      </c>
      <c r="I68" s="198">
        <v>1.2412203687445127</v>
      </c>
      <c r="J68" s="199">
        <v>11649</v>
      </c>
      <c r="K68" s="199">
        <v>9800</v>
      </c>
      <c r="L68" s="199">
        <v>8976</v>
      </c>
      <c r="M68" s="183">
        <v>3.306</v>
      </c>
      <c r="N68" s="178">
        <v>148.79042866720945</v>
      </c>
      <c r="O68" s="178">
        <v>11.23111633999123</v>
      </c>
      <c r="P68" s="178">
        <v>14.869913812899261</v>
      </c>
      <c r="Q68" s="178">
        <v>14.90949529344511</v>
      </c>
      <c r="R68" s="178">
        <v>14.991299020486792</v>
      </c>
      <c r="S68" s="178">
        <v>9.3165678747248517</v>
      </c>
      <c r="T68" s="178">
        <v>9.3484570392459645</v>
      </c>
      <c r="U68" s="178">
        <v>9.4143629243745046</v>
      </c>
      <c r="V68" s="184">
        <f t="shared" si="18"/>
        <v>0.5</v>
      </c>
      <c r="W68" s="185">
        <f t="shared" si="18"/>
        <v>0.75</v>
      </c>
      <c r="X68" s="185">
        <f t="shared" si="18"/>
        <v>1</v>
      </c>
      <c r="Y68" s="186">
        <f t="shared" si="9"/>
        <v>11649</v>
      </c>
      <c r="Z68" s="186">
        <f t="shared" si="9"/>
        <v>9800</v>
      </c>
      <c r="AA68" s="186">
        <f t="shared" si="9"/>
        <v>8976</v>
      </c>
      <c r="AB68" s="186">
        <f t="shared" si="3"/>
        <v>14151.166666666668</v>
      </c>
      <c r="AC68" s="186">
        <f t="shared" si="4"/>
        <v>-5346.0000000000009</v>
      </c>
      <c r="AD68" s="186">
        <f t="shared" si="5"/>
        <v>9263.3952380952396</v>
      </c>
      <c r="AE68" s="187">
        <f t="shared" si="12"/>
        <v>0.36833147159351726</v>
      </c>
      <c r="AF68" s="188" t="str">
        <f t="shared" si="15"/>
        <v>Gas Natural</v>
      </c>
      <c r="AG68" s="191">
        <f t="shared" si="14"/>
        <v>54.3</v>
      </c>
      <c r="AH68" s="190">
        <f t="shared" si="13"/>
        <v>0.53071761463741429</v>
      </c>
    </row>
    <row r="69" spans="1:34" x14ac:dyDescent="0.25">
      <c r="A69" s="196" t="s">
        <v>184</v>
      </c>
      <c r="B69" s="178">
        <v>0.62</v>
      </c>
      <c r="C69" s="179">
        <v>26</v>
      </c>
      <c r="D69" s="178">
        <v>44</v>
      </c>
      <c r="E69" s="178">
        <v>1.3</v>
      </c>
      <c r="F69" s="197">
        <v>43.43</v>
      </c>
      <c r="G69" s="180">
        <v>911.2</v>
      </c>
      <c r="H69" s="181">
        <v>1.131</v>
      </c>
      <c r="I69" s="198">
        <v>1.2412203687445127</v>
      </c>
      <c r="J69" s="199">
        <v>11592</v>
      </c>
      <c r="K69" s="199">
        <v>9787</v>
      </c>
      <c r="L69" s="199">
        <v>8948</v>
      </c>
      <c r="M69" s="183">
        <v>3.306</v>
      </c>
      <c r="N69" s="178">
        <v>145.69028589881432</v>
      </c>
      <c r="O69" s="178">
        <v>11.232373696224776</v>
      </c>
      <c r="P69" s="178">
        <v>14.839461735314014</v>
      </c>
      <c r="Q69" s="178">
        <v>14.878276746745655</v>
      </c>
      <c r="R69" s="178">
        <v>14.959421173810203</v>
      </c>
      <c r="S69" s="178">
        <v>9.2920338932078952</v>
      </c>
      <c r="T69" s="178">
        <v>9.323305545211884</v>
      </c>
      <c r="U69" s="178">
        <v>9.3886802595719328</v>
      </c>
      <c r="V69" s="184">
        <f t="shared" si="18"/>
        <v>0.5</v>
      </c>
      <c r="W69" s="185">
        <f t="shared" si="18"/>
        <v>0.75</v>
      </c>
      <c r="X69" s="185">
        <f t="shared" si="18"/>
        <v>1</v>
      </c>
      <c r="Y69" s="186">
        <f t="shared" si="9"/>
        <v>11592</v>
      </c>
      <c r="Z69" s="186">
        <f t="shared" si="9"/>
        <v>9787</v>
      </c>
      <c r="AA69" s="186">
        <f t="shared" si="9"/>
        <v>8948</v>
      </c>
      <c r="AB69" s="186">
        <f t="shared" si="3"/>
        <v>14075</v>
      </c>
      <c r="AC69" s="186">
        <f t="shared" si="4"/>
        <v>-5288.0000000000009</v>
      </c>
      <c r="AD69" s="186">
        <f t="shared" si="5"/>
        <v>9240.2571428571428</v>
      </c>
      <c r="AE69" s="187">
        <f t="shared" si="12"/>
        <v>0.36925379318448159</v>
      </c>
      <c r="AF69" s="188" t="str">
        <f t="shared" si="15"/>
        <v>Gas Natural</v>
      </c>
      <c r="AG69" s="191">
        <f t="shared" si="14"/>
        <v>54.3</v>
      </c>
      <c r="AH69" s="190">
        <f t="shared" si="13"/>
        <v>0.52939198894657502</v>
      </c>
    </row>
    <row r="70" spans="1:34" ht="13.8" thickBot="1" x14ac:dyDescent="0.3">
      <c r="A70" s="196" t="s">
        <v>265</v>
      </c>
      <c r="B70" s="178">
        <v>18.559999999999999</v>
      </c>
      <c r="C70" s="201">
        <v>28</v>
      </c>
      <c r="D70" s="178">
        <v>1.39</v>
      </c>
      <c r="E70" s="178">
        <v>4.9000000000000004</v>
      </c>
      <c r="F70" s="178">
        <v>1.3199999999999998</v>
      </c>
      <c r="G70" s="199">
        <v>37289</v>
      </c>
      <c r="H70" s="181">
        <v>0.46500000000000002</v>
      </c>
      <c r="I70" s="181">
        <v>12.470165464346055</v>
      </c>
      <c r="J70" s="182">
        <v>10530</v>
      </c>
      <c r="K70" s="182">
        <v>9321</v>
      </c>
      <c r="L70" s="182">
        <v>8918</v>
      </c>
      <c r="M70" s="183">
        <v>21.405999999999999</v>
      </c>
      <c r="N70" s="178">
        <v>28.70014973618218</v>
      </c>
      <c r="O70" s="178">
        <v>116.97727329775522</v>
      </c>
      <c r="P70" s="178">
        <v>140.31072836782201</v>
      </c>
      <c r="Q70" s="178">
        <v>140.69640531112893</v>
      </c>
      <c r="R70" s="178">
        <v>141.09504618530326</v>
      </c>
      <c r="S70" s="178">
        <v>9.5351363787262677</v>
      </c>
      <c r="T70" s="178">
        <v>9.5660643519283575</v>
      </c>
      <c r="U70" s="178">
        <v>9.598031920868328</v>
      </c>
      <c r="V70" s="202">
        <f t="shared" si="18"/>
        <v>0.5</v>
      </c>
      <c r="W70" s="203">
        <f t="shared" si="18"/>
        <v>0.75</v>
      </c>
      <c r="X70" s="203">
        <f t="shared" si="18"/>
        <v>1</v>
      </c>
      <c r="Y70" s="204">
        <f t="shared" ref="Y70:AA70" si="19">+J70</f>
        <v>10530</v>
      </c>
      <c r="Z70" s="204">
        <f t="shared" si="19"/>
        <v>9321</v>
      </c>
      <c r="AA70" s="204">
        <f t="shared" si="19"/>
        <v>8918</v>
      </c>
      <c r="AB70" s="204">
        <f t="shared" si="3"/>
        <v>12007.666666666666</v>
      </c>
      <c r="AC70" s="204">
        <f t="shared" si="4"/>
        <v>-3223.9999999999995</v>
      </c>
      <c r="AD70" s="204">
        <f t="shared" si="5"/>
        <v>9060.0095238095237</v>
      </c>
      <c r="AE70" s="205">
        <f t="shared" si="12"/>
        <v>0.37660004562173277</v>
      </c>
      <c r="AF70" s="206" t="s">
        <v>266</v>
      </c>
      <c r="AG70" s="207">
        <v>72.599999999999994</v>
      </c>
      <c r="AH70" s="208">
        <f t="shared" si="13"/>
        <v>0.69399885379333448</v>
      </c>
    </row>
    <row r="74" spans="1:34" ht="13.2" customHeight="1" x14ac:dyDescent="0.25">
      <c r="A74" s="209" t="s">
        <v>267</v>
      </c>
    </row>
    <row r="75" spans="1:34" ht="13.8" customHeight="1" x14ac:dyDescent="0.25">
      <c r="A75" s="210" t="s">
        <v>268</v>
      </c>
    </row>
  </sheetData>
  <mergeCells count="28">
    <mergeCell ref="P12:R13"/>
    <mergeCell ref="A5:U5"/>
    <mergeCell ref="A7:U7"/>
    <mergeCell ref="A8:U8"/>
    <mergeCell ref="A10:U10"/>
    <mergeCell ref="A12:A13"/>
    <mergeCell ref="B12:B13"/>
    <mergeCell ref="C12:C13"/>
    <mergeCell ref="D12:D13"/>
    <mergeCell ref="E12:E13"/>
    <mergeCell ref="F12:F13"/>
    <mergeCell ref="G12:G13"/>
    <mergeCell ref="H12:I13"/>
    <mergeCell ref="J12:L12"/>
    <mergeCell ref="M12:M13"/>
    <mergeCell ref="N12:O13"/>
    <mergeCell ref="AG12:AG13"/>
    <mergeCell ref="AH12:AH13"/>
    <mergeCell ref="S13:U13"/>
    <mergeCell ref="V13:X13"/>
    <mergeCell ref="Y13:AA13"/>
    <mergeCell ref="AE13:AE14"/>
    <mergeCell ref="S12:U12"/>
    <mergeCell ref="V12:X12"/>
    <mergeCell ref="Y12:AA12"/>
    <mergeCell ref="AB12:AC13"/>
    <mergeCell ref="AD12:AD13"/>
    <mergeCell ref="AF12:AF14"/>
  </mergeCells>
  <printOptions horizontalCentered="1"/>
  <pageMargins left="0.78740157480314965" right="0.78740157480314965" top="0.98425196850393704" bottom="0.59055118110236227" header="0.39370078740157483" footer="0"/>
  <pageSetup scale="5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zoomScaleNormal="100" workbookViewId="0">
      <pane xSplit="2" ySplit="8" topLeftCell="M93" activePane="bottomRight" state="frozen"/>
      <selection pane="topRight" activeCell="C1" sqref="C1"/>
      <selection pane="bottomLeft" activeCell="A9" sqref="A9"/>
      <selection pane="bottomRight" activeCell="O58" sqref="O58"/>
    </sheetView>
  </sheetViews>
  <sheetFormatPr baseColWidth="10" defaultColWidth="11.44140625" defaultRowHeight="11.4" x14ac:dyDescent="0.2"/>
  <cols>
    <col min="1" max="1" width="20.6640625" style="57" customWidth="1"/>
    <col min="2" max="2" width="8.21875" style="54" customWidth="1"/>
    <col min="3" max="15" width="10.6640625" style="54" customWidth="1"/>
    <col min="16" max="16384" width="11.44140625" style="54"/>
  </cols>
  <sheetData>
    <row r="1" spans="1:15" ht="13.8" x14ac:dyDescent="0.3">
      <c r="A1" s="53"/>
    </row>
    <row r="4" spans="1:15" ht="13.2" x14ac:dyDescent="0.25">
      <c r="A4" s="55" t="s">
        <v>52</v>
      </c>
    </row>
    <row r="5" spans="1:15" ht="13.2" x14ac:dyDescent="0.25">
      <c r="A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5" ht="12" thickBot="1" x14ac:dyDescent="0.25"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5" ht="12" thickBot="1" x14ac:dyDescent="0.25">
      <c r="A7" s="58"/>
      <c r="B7" s="58"/>
      <c r="C7" s="59">
        <f t="shared" ref="C7:M7" si="0">+D7-1</f>
        <v>2005</v>
      </c>
      <c r="D7" s="59">
        <f t="shared" si="0"/>
        <v>2006</v>
      </c>
      <c r="E7" s="59">
        <f t="shared" si="0"/>
        <v>2007</v>
      </c>
      <c r="F7" s="59">
        <f t="shared" si="0"/>
        <v>2008</v>
      </c>
      <c r="G7" s="59">
        <f t="shared" si="0"/>
        <v>2009</v>
      </c>
      <c r="H7" s="59">
        <f t="shared" si="0"/>
        <v>2010</v>
      </c>
      <c r="I7" s="59">
        <f t="shared" si="0"/>
        <v>2011</v>
      </c>
      <c r="J7" s="59">
        <f t="shared" si="0"/>
        <v>2012</v>
      </c>
      <c r="K7" s="59">
        <f t="shared" si="0"/>
        <v>2013</v>
      </c>
      <c r="L7" s="59">
        <f t="shared" si="0"/>
        <v>2014</v>
      </c>
      <c r="M7" s="59">
        <f t="shared" si="0"/>
        <v>2015</v>
      </c>
      <c r="N7" s="59">
        <f>+O7-1</f>
        <v>2016</v>
      </c>
      <c r="O7" s="59">
        <v>2017</v>
      </c>
    </row>
    <row r="8" spans="1:15" ht="12" thickBot="1" x14ac:dyDescent="0.25">
      <c r="A8" s="60" t="s">
        <v>53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2"/>
    </row>
    <row r="9" spans="1:15" ht="16.5" customHeight="1" x14ac:dyDescent="0.2">
      <c r="A9" s="63" t="s">
        <v>54</v>
      </c>
      <c r="B9" s="64" t="s">
        <v>55</v>
      </c>
      <c r="C9" s="65">
        <f>+'[18]2005'!O10</f>
        <v>250663.52100000001</v>
      </c>
      <c r="D9" s="66">
        <f>+'[18]2006'!O10</f>
        <v>323312.78000000003</v>
      </c>
      <c r="E9" s="67">
        <f>+'[18]2007'!O10</f>
        <v>314017.66700000007</v>
      </c>
      <c r="F9" s="68">
        <f>+'[18]2008'!O10</f>
        <v>345890.46</v>
      </c>
      <c r="G9" s="68">
        <f>+'[18]2009'!O9</f>
        <v>326422.41800000001</v>
      </c>
      <c r="H9" s="68">
        <f>+'[18]2010'!O9</f>
        <v>280767.663</v>
      </c>
      <c r="I9" s="68">
        <f>+'[18]2011'!O9</f>
        <v>317689.14</v>
      </c>
      <c r="J9" s="68">
        <f>+'[18]2012'!O9</f>
        <v>325459.11999999994</v>
      </c>
      <c r="K9" s="68">
        <f>+'[18]2013'!O9</f>
        <v>373791.26</v>
      </c>
      <c r="L9" s="68">
        <f>+'[18]2014'!O9</f>
        <v>371305.77999999997</v>
      </c>
      <c r="M9" s="68">
        <f>+'[18]2015'!O9</f>
        <v>377176.696</v>
      </c>
      <c r="N9" s="68">
        <f>+'[18]2016'!O9</f>
        <v>214629.93900000001</v>
      </c>
      <c r="O9" s="69">
        <v>284284.71100000001</v>
      </c>
    </row>
    <row r="10" spans="1:15" ht="16.5" customHeight="1" x14ac:dyDescent="0.2">
      <c r="A10" s="63" t="s">
        <v>56</v>
      </c>
      <c r="B10" s="64" t="s">
        <v>57</v>
      </c>
      <c r="C10" s="65">
        <f>+'[18]2005'!O12</f>
        <v>376807.11</v>
      </c>
      <c r="D10" s="66">
        <f>+'[18]2006'!O12</f>
        <v>481031.12</v>
      </c>
      <c r="E10" s="67">
        <f>+'[18]2007'!O12</f>
        <v>469991.93699999992</v>
      </c>
      <c r="F10" s="68">
        <f>+'[18]2008'!O12</f>
        <v>515827.09000000008</v>
      </c>
      <c r="G10" s="68">
        <f>+'[18]2009'!O10</f>
        <v>490869.35499999998</v>
      </c>
      <c r="H10" s="68">
        <f>+'[18]2010'!O10</f>
        <v>418380.17099999997</v>
      </c>
      <c r="I10" s="68">
        <f>+'[18]2011'!O10</f>
        <v>477614.6</v>
      </c>
      <c r="J10" s="68">
        <f>+'[18]2012'!O10</f>
        <v>485267.32000000007</v>
      </c>
      <c r="K10" s="68">
        <f>+'[18]2013'!O10</f>
        <v>555713.26</v>
      </c>
      <c r="L10" s="68">
        <f>+'[18]2014'!O10</f>
        <v>552076.43999999994</v>
      </c>
      <c r="M10" s="68">
        <f>+'[18]2015'!O10</f>
        <v>560551.92799999996</v>
      </c>
      <c r="N10" s="68">
        <f>+'[18]2016'!O10</f>
        <v>330698.88400000002</v>
      </c>
      <c r="O10" s="69">
        <v>431404.26799999998</v>
      </c>
    </row>
    <row r="11" spans="1:15" ht="16.5" customHeight="1" x14ac:dyDescent="0.2">
      <c r="A11" s="63" t="s">
        <v>58</v>
      </c>
      <c r="B11" s="64" t="s">
        <v>59</v>
      </c>
      <c r="C11" s="65">
        <f>+'[18]2005'!O14</f>
        <v>9930.85</v>
      </c>
      <c r="D11" s="66">
        <f>+'[18]2006'!O14</f>
        <v>11805.46</v>
      </c>
      <c r="E11" s="67">
        <f>+'[18]2007'!O14</f>
        <v>9633.5199999999986</v>
      </c>
      <c r="F11" s="68">
        <f>+'[18]2008'!O14</f>
        <v>10130.629999999999</v>
      </c>
      <c r="G11" s="68">
        <f>+'[18]2009'!O11</f>
        <v>10722.61</v>
      </c>
      <c r="H11" s="68">
        <f>+'[18]2010'!O11</f>
        <v>11345.115999999998</v>
      </c>
      <c r="I11" s="68">
        <f>+'[18]2011'!O11</f>
        <v>11062.147000000001</v>
      </c>
      <c r="J11" s="68">
        <f>+'[18]2012'!O11</f>
        <v>9730.2360000000008</v>
      </c>
      <c r="K11" s="68">
        <f>+'[18]2013'!O11</f>
        <v>8366.9229999999989</v>
      </c>
      <c r="L11" s="68">
        <f>+'[18]2014'!O11</f>
        <v>9230.8360000000011</v>
      </c>
      <c r="M11" s="68">
        <f>+'[18]2015'!O11</f>
        <v>9970.2779999999984</v>
      </c>
      <c r="N11" s="68">
        <f>+'[18]2016'!O11</f>
        <v>9497.0040000000008</v>
      </c>
      <c r="O11" s="69">
        <v>10212.421999999999</v>
      </c>
    </row>
    <row r="12" spans="1:15" ht="16.5" customHeight="1" x14ac:dyDescent="0.2">
      <c r="A12" s="63" t="s">
        <v>60</v>
      </c>
      <c r="B12" s="64" t="s">
        <v>61</v>
      </c>
      <c r="C12" s="65">
        <f>+'[18]2005'!O16</f>
        <v>10838.780000000002</v>
      </c>
      <c r="D12" s="66">
        <f>+'[18]2006'!O16</f>
        <v>15201.09</v>
      </c>
      <c r="E12" s="65">
        <f>+'[18]2007'!O16</f>
        <v>14321.560000000001</v>
      </c>
      <c r="F12" s="68">
        <f>+'[18]2008'!O16</f>
        <v>11831.330000000002</v>
      </c>
      <c r="G12" s="68">
        <f>+'[18]2009'!O12</f>
        <v>12186.210000000001</v>
      </c>
      <c r="H12" s="68">
        <f>+'[18]2010'!O12</f>
        <v>8884.2089999999989</v>
      </c>
      <c r="I12" s="68">
        <f>+'[18]2011'!O12</f>
        <v>15926.226000000001</v>
      </c>
      <c r="J12" s="68">
        <f>+'[18]2012'!O12</f>
        <v>12913.739999999998</v>
      </c>
      <c r="K12" s="68">
        <f>+'[18]2013'!O12</f>
        <v>11358.185999999998</v>
      </c>
      <c r="L12" s="68">
        <f>+'[18]2014'!O12</f>
        <v>10445.099</v>
      </c>
      <c r="M12" s="68">
        <f>+'[18]2015'!O12</f>
        <v>12813.867</v>
      </c>
      <c r="N12" s="68">
        <f>+'[18]2016'!O12</f>
        <v>6632.0620000000017</v>
      </c>
      <c r="O12" s="69">
        <v>11241.978999999999</v>
      </c>
    </row>
    <row r="13" spans="1:15" ht="16.5" customHeight="1" x14ac:dyDescent="0.2">
      <c r="A13" s="63" t="s">
        <v>62</v>
      </c>
      <c r="B13" s="64" t="s">
        <v>63</v>
      </c>
      <c r="C13" s="68">
        <f>+'[18]2005'!O18</f>
        <v>7618.75</v>
      </c>
      <c r="D13" s="66">
        <f>+'[18]2006'!O18</f>
        <v>9594.16</v>
      </c>
      <c r="E13" s="67">
        <f>+'[18]2007'!O18</f>
        <v>10530.88</v>
      </c>
      <c r="F13" s="68">
        <f>+'[18]2008'!O18</f>
        <v>8233.340000000002</v>
      </c>
      <c r="G13" s="68">
        <f>+'[18]2009'!O13</f>
        <v>7295.7800000000007</v>
      </c>
      <c r="H13" s="68">
        <f>+'[18]2010'!O13</f>
        <v>7849.8739999999998</v>
      </c>
      <c r="I13" s="68">
        <f>+'[18]2011'!O13</f>
        <v>8621.2659999999996</v>
      </c>
      <c r="J13" s="68">
        <f>+'[18]2012'!O13</f>
        <v>8717.6899999999987</v>
      </c>
      <c r="K13" s="68">
        <f>+'[18]2013'!O13</f>
        <v>8548.19</v>
      </c>
      <c r="L13" s="68">
        <f>+'[18]2014'!O13</f>
        <v>6937.6459999999988</v>
      </c>
      <c r="M13" s="68">
        <f>+'[18]2015'!O13</f>
        <v>8959.4909999999982</v>
      </c>
      <c r="N13" s="68">
        <f>+'[18]2016'!O13</f>
        <v>5032.6009999999997</v>
      </c>
      <c r="O13" s="69">
        <v>8563.4409999999989</v>
      </c>
    </row>
    <row r="14" spans="1:15" x14ac:dyDescent="0.2">
      <c r="A14" s="63"/>
      <c r="B14" s="64" t="s">
        <v>64</v>
      </c>
      <c r="C14" s="68">
        <f>+'[18]2005'!O19</f>
        <v>6501.2400000000007</v>
      </c>
      <c r="D14" s="66">
        <f>+'[18]2006'!O19</f>
        <v>8432.23</v>
      </c>
      <c r="E14" s="67">
        <f>+'[18]2007'!O19</f>
        <v>9131.5700000000015</v>
      </c>
      <c r="F14" s="68">
        <f>+'[18]2008'!O19</f>
        <v>7920.81</v>
      </c>
      <c r="G14" s="68">
        <f>+'[18]2009'!O14</f>
        <v>6980.7</v>
      </c>
      <c r="H14" s="68">
        <f>+'[18]2010'!O14</f>
        <v>6640.692</v>
      </c>
      <c r="I14" s="68">
        <f>+'[18]2011'!O14</f>
        <v>7153.3130000000001</v>
      </c>
      <c r="J14" s="68">
        <f>+'[18]2012'!O14</f>
        <v>7359.0120000000006</v>
      </c>
      <c r="K14" s="68">
        <f>+'[18]2013'!O14</f>
        <v>7028.0189999999984</v>
      </c>
      <c r="L14" s="68">
        <f>+'[18]2014'!O14</f>
        <v>5548.0110000000004</v>
      </c>
      <c r="M14" s="68">
        <f>+'[18]2015'!O14</f>
        <v>7037.5190000000011</v>
      </c>
      <c r="N14" s="68">
        <f>+'[18]2016'!O14</f>
        <v>3451.9039999999995</v>
      </c>
      <c r="O14" s="69">
        <v>6239.6179999999995</v>
      </c>
    </row>
    <row r="15" spans="1:15" x14ac:dyDescent="0.2">
      <c r="A15" s="63"/>
      <c r="B15" s="64" t="s">
        <v>65</v>
      </c>
      <c r="C15" s="68">
        <f>+'[18]2005'!O20</f>
        <v>19045.099999999999</v>
      </c>
      <c r="D15" s="66">
        <f>+'[18]2006'!O20</f>
        <v>23242.400000000001</v>
      </c>
      <c r="E15" s="67">
        <f>+'[18]2007'!O20</f>
        <v>22072.449999999997</v>
      </c>
      <c r="F15" s="68">
        <f>+'[18]2008'!O20</f>
        <v>19375.100000000002</v>
      </c>
      <c r="G15" s="68">
        <f>+'[18]2009'!O15</f>
        <v>22324.54</v>
      </c>
      <c r="H15" s="68">
        <f>+'[18]2010'!O15</f>
        <v>21561.253000000001</v>
      </c>
      <c r="I15" s="68">
        <f>+'[18]2011'!O15</f>
        <v>20814.348000000002</v>
      </c>
      <c r="J15" s="68">
        <f>+'[18]2012'!O15</f>
        <v>22706.515999999996</v>
      </c>
      <c r="K15" s="68">
        <f>+'[18]2013'!O15</f>
        <v>22174.722999999998</v>
      </c>
      <c r="L15" s="68">
        <f>+'[18]2014'!O15</f>
        <v>20967.522999999997</v>
      </c>
      <c r="M15" s="68">
        <f>+'[18]2015'!O15</f>
        <v>23605.780999999999</v>
      </c>
      <c r="N15" s="68">
        <f>+'[18]2016'!O15</f>
        <v>18889.346000000001</v>
      </c>
      <c r="O15" s="69">
        <v>20402.677000000003</v>
      </c>
    </row>
    <row r="16" spans="1:15" ht="16.5" customHeight="1" x14ac:dyDescent="0.2">
      <c r="A16" s="63" t="s">
        <v>66</v>
      </c>
      <c r="B16" s="64" t="s">
        <v>67</v>
      </c>
      <c r="C16" s="68">
        <f>+'[18]2005'!O22</f>
        <v>8059.9999999999991</v>
      </c>
      <c r="D16" s="66">
        <f>+'[18]2006'!O22</f>
        <v>10975.14</v>
      </c>
      <c r="E16" s="65">
        <f>+'[18]2007'!O22</f>
        <v>8737.5400000000009</v>
      </c>
      <c r="F16" s="68">
        <f>+'[18]2008'!O22</f>
        <v>6715.3899999999994</v>
      </c>
      <c r="G16" s="68">
        <f>+'[18]2009'!O16</f>
        <v>8969.89</v>
      </c>
      <c r="H16" s="68">
        <f>+'[18]2010'!O16</f>
        <v>7186.3240000000005</v>
      </c>
      <c r="I16" s="68">
        <f>+'[18]2011'!O16</f>
        <v>9743.3469999999998</v>
      </c>
      <c r="J16" s="68">
        <f>+'[18]2012'!O16</f>
        <v>9415.1349999999984</v>
      </c>
      <c r="K16" s="68">
        <f>+'[18]2013'!O16</f>
        <v>6458.4300000000012</v>
      </c>
      <c r="L16" s="68">
        <f>+'[18]2014'!O16</f>
        <v>5475.3140000000012</v>
      </c>
      <c r="M16" s="68">
        <f>+'[18]2015'!O16</f>
        <v>14181.028999999999</v>
      </c>
      <c r="N16" s="68">
        <f>+'[18]2016'!O16</f>
        <v>4440.6810000000005</v>
      </c>
      <c r="O16" s="69">
        <v>9498.8819999999996</v>
      </c>
    </row>
    <row r="17" spans="1:15" x14ac:dyDescent="0.2">
      <c r="A17" s="63"/>
      <c r="B17" s="64" t="s">
        <v>68</v>
      </c>
      <c r="C17" s="68">
        <f>+'[18]2005'!O23</f>
        <v>8028.7800000000007</v>
      </c>
      <c r="D17" s="66">
        <f>+'[18]2006'!O23</f>
        <v>10715.81</v>
      </c>
      <c r="E17" s="65">
        <f>+'[18]2007'!O23</f>
        <v>9869.869999999999</v>
      </c>
      <c r="F17" s="68">
        <f>+'[18]2008'!O23</f>
        <v>5407.15</v>
      </c>
      <c r="G17" s="68">
        <f>+'[18]2009'!O17</f>
        <v>8904.2599999999984</v>
      </c>
      <c r="H17" s="68">
        <f>+'[18]2010'!O17</f>
        <v>6993.1389999999992</v>
      </c>
      <c r="I17" s="68">
        <f>+'[18]2011'!O17</f>
        <v>9282.0769999999993</v>
      </c>
      <c r="J17" s="68">
        <f>+'[18]2012'!O17</f>
        <v>8698.5240000000013</v>
      </c>
      <c r="K17" s="68">
        <f>+'[18]2013'!O17</f>
        <v>5753.3399999999992</v>
      </c>
      <c r="L17" s="68">
        <f>+'[18]2014'!O17</f>
        <v>4912.893</v>
      </c>
      <c r="M17" s="68">
        <f>+'[18]2015'!O17</f>
        <v>12898.888999999999</v>
      </c>
      <c r="N17" s="68">
        <f>+'[18]2016'!O17</f>
        <v>5619.9069999999992</v>
      </c>
      <c r="O17" s="69">
        <v>9023.6689999999999</v>
      </c>
    </row>
    <row r="18" spans="1:15" x14ac:dyDescent="0.2">
      <c r="A18" s="63"/>
      <c r="B18" s="64" t="s">
        <v>69</v>
      </c>
      <c r="C18" s="68">
        <f>+'[18]2005'!O24</f>
        <v>7920.7800000000007</v>
      </c>
      <c r="D18" s="66">
        <f>+'[18]2006'!O24</f>
        <v>10014.33</v>
      </c>
      <c r="E18" s="65">
        <f>+'[18]2007'!O24</f>
        <v>9512.64</v>
      </c>
      <c r="F18" s="68">
        <f>+'[18]2008'!O24</f>
        <v>4785.76</v>
      </c>
      <c r="G18" s="68">
        <f>+'[18]2009'!O18</f>
        <v>8626.3799999999992</v>
      </c>
      <c r="H18" s="68">
        <f>+'[18]2010'!O18</f>
        <v>6822.6170000000011</v>
      </c>
      <c r="I18" s="68">
        <f>+'[18]2011'!O18</f>
        <v>9067.5030000000006</v>
      </c>
      <c r="J18" s="68">
        <f>+'[18]2012'!O18</f>
        <v>8820.1739999999991</v>
      </c>
      <c r="K18" s="68">
        <f>+'[18]2013'!O18</f>
        <v>6045.0469999999987</v>
      </c>
      <c r="L18" s="68">
        <f>+'[18]2014'!O18</f>
        <v>5060.7860000000001</v>
      </c>
      <c r="M18" s="68">
        <f>+'[18]2015'!O18</f>
        <v>13386.753999999999</v>
      </c>
      <c r="N18" s="68">
        <f>+'[18]2016'!O18</f>
        <v>5422.3110000000006</v>
      </c>
      <c r="O18" s="69">
        <v>8865.5539999999983</v>
      </c>
    </row>
    <row r="19" spans="1:15" x14ac:dyDescent="0.2">
      <c r="A19" s="63"/>
      <c r="B19" s="64" t="s">
        <v>70</v>
      </c>
      <c r="C19" s="68">
        <f>+'[18]2005'!O25</f>
        <v>6145.670000000001</v>
      </c>
      <c r="D19" s="66">
        <f>+'[18]2006'!O25</f>
        <v>7658.0700000000015</v>
      </c>
      <c r="E19" s="65">
        <f>+'[18]2007'!O25</f>
        <v>6933.9699999999993</v>
      </c>
      <c r="F19" s="68">
        <f>+'[18]2008'!O25</f>
        <v>4001.69</v>
      </c>
      <c r="G19" s="68">
        <f>+'[18]2009'!O19</f>
        <v>6429.079999999999</v>
      </c>
      <c r="H19" s="68">
        <f>+'[18]2010'!O19</f>
        <v>5297.4830000000002</v>
      </c>
      <c r="I19" s="68">
        <f>+'[18]2011'!O19</f>
        <v>6581.7929999999997</v>
      </c>
      <c r="J19" s="68">
        <f>+'[18]2012'!O19</f>
        <v>6336.6400000000012</v>
      </c>
      <c r="K19" s="68">
        <f>+'[18]2013'!O19</f>
        <v>4570.0379999999996</v>
      </c>
      <c r="L19" s="68">
        <f>+'[18]2014'!O19</f>
        <v>3245.1849999999999</v>
      </c>
      <c r="M19" s="68">
        <f>+'[18]2015'!O19</f>
        <v>6687.3670912745001</v>
      </c>
      <c r="N19" s="68">
        <f>+'[18]2016'!O19</f>
        <v>2561.4390000000003</v>
      </c>
      <c r="O19" s="69">
        <v>4531.527000000001</v>
      </c>
    </row>
    <row r="20" spans="1:15" x14ac:dyDescent="0.2">
      <c r="A20" s="63"/>
      <c r="B20" s="64" t="s">
        <v>71</v>
      </c>
      <c r="C20" s="68">
        <f>+'[18]2005'!O26</f>
        <v>76307.790000000008</v>
      </c>
      <c r="D20" s="66">
        <f>+'[18]2006'!O26</f>
        <v>82935.860000000015</v>
      </c>
      <c r="E20" s="65">
        <f>+'[18]2007'!O26</f>
        <v>95055.06</v>
      </c>
      <c r="F20" s="68">
        <f>+'[18]2008'!O26</f>
        <v>89647.709999999992</v>
      </c>
      <c r="G20" s="68">
        <f>+'[18]2009'!O20</f>
        <v>91460.58</v>
      </c>
      <c r="H20" s="68">
        <f>+'[18]2010'!O20</f>
        <v>90321.68</v>
      </c>
      <c r="I20" s="68">
        <f>+'[18]2011'!O20</f>
        <v>94885.142000000007</v>
      </c>
      <c r="J20" s="68">
        <f>+'[18]2012'!O20</f>
        <v>92591.819999999992</v>
      </c>
      <c r="K20" s="68">
        <f>+'[18]2013'!O20</f>
        <v>80968.934000000008</v>
      </c>
      <c r="L20" s="68">
        <f>+'[18]2014'!O20</f>
        <v>71783.653000000006</v>
      </c>
      <c r="M20" s="68">
        <f>+'[18]2015'!O20</f>
        <v>80462.043000000005</v>
      </c>
      <c r="N20" s="68">
        <f>+'[18]2016'!O20</f>
        <v>75993.778999999995</v>
      </c>
      <c r="O20" s="69">
        <v>96164.228000000003</v>
      </c>
    </row>
    <row r="21" spans="1:15" ht="16.5" customHeight="1" x14ac:dyDescent="0.2">
      <c r="A21" s="63" t="s">
        <v>72</v>
      </c>
      <c r="B21" s="64" t="s">
        <v>73</v>
      </c>
      <c r="C21" s="68">
        <f>+'[18]2005'!O28</f>
        <v>0</v>
      </c>
      <c r="D21" s="66">
        <f>+'[18]2006'!O28</f>
        <v>15731.59</v>
      </c>
      <c r="E21" s="65">
        <f>+'[18]2007'!O28</f>
        <v>39484.22</v>
      </c>
      <c r="F21" s="68">
        <f>+'[18]2008'!O28</f>
        <v>33075.410000000003</v>
      </c>
      <c r="G21" s="68">
        <f>+'[18]2009'!O21</f>
        <v>35626.61</v>
      </c>
      <c r="H21" s="68">
        <f>+'[18]2010'!O21</f>
        <v>35381.828000000001</v>
      </c>
      <c r="I21" s="68">
        <f>+'[18]2011'!O21</f>
        <v>40391.101000000002</v>
      </c>
      <c r="J21" s="68">
        <f>+'[18]2012'!O21</f>
        <v>32300.107999999997</v>
      </c>
      <c r="K21" s="68">
        <f>+'[18]2013'!O21</f>
        <v>36699.025999999998</v>
      </c>
      <c r="L21" s="68">
        <f>+'[18]2014'!O21</f>
        <v>35041.322</v>
      </c>
      <c r="M21" s="68">
        <f>+'[18]2015'!O21</f>
        <v>38808.311000000002</v>
      </c>
      <c r="N21" s="68">
        <f>+'[18]2016'!O21</f>
        <v>27181.951999999997</v>
      </c>
      <c r="O21" s="69">
        <v>38544.047999999995</v>
      </c>
    </row>
    <row r="22" spans="1:15" x14ac:dyDescent="0.2">
      <c r="A22" s="63"/>
      <c r="B22" s="64" t="s">
        <v>74</v>
      </c>
      <c r="C22" s="68">
        <f>+'[18]2005'!O29</f>
        <v>0</v>
      </c>
      <c r="D22" s="66">
        <f>+'[18]2006'!O29</f>
        <v>14909.620000000003</v>
      </c>
      <c r="E22" s="65">
        <f>+'[18]2007'!O29</f>
        <v>39728.770000000004</v>
      </c>
      <c r="F22" s="68">
        <f>+'[18]2008'!O29</f>
        <v>32947.730000000003</v>
      </c>
      <c r="G22" s="68">
        <f>+'[18]2009'!O22</f>
        <v>22743.23</v>
      </c>
      <c r="H22" s="68">
        <f>+'[18]2010'!O22</f>
        <v>43128.714000000007</v>
      </c>
      <c r="I22" s="68">
        <f>+'[18]2011'!O22</f>
        <v>46044.358999999997</v>
      </c>
      <c r="J22" s="68">
        <f>+'[18]2012'!O22</f>
        <v>43194.46</v>
      </c>
      <c r="K22" s="68">
        <f>+'[18]2013'!O22</f>
        <v>45291.724999999999</v>
      </c>
      <c r="L22" s="68">
        <f>+'[18]2014'!O22</f>
        <v>48557.090000000004</v>
      </c>
      <c r="M22" s="68">
        <f>+'[18]2015'!O22</f>
        <v>47305.845000000001</v>
      </c>
      <c r="N22" s="68">
        <f>+'[18]2016'!O22</f>
        <v>39690.658000000003</v>
      </c>
      <c r="O22" s="69">
        <v>47225.397999999994</v>
      </c>
    </row>
    <row r="23" spans="1:15" ht="16.5" customHeight="1" x14ac:dyDescent="0.2">
      <c r="A23" s="63" t="s">
        <v>75</v>
      </c>
      <c r="B23" s="64" t="s">
        <v>76</v>
      </c>
      <c r="C23" s="68">
        <f>+'[18]2005'!O32</f>
        <v>58292.920000000006</v>
      </c>
      <c r="D23" s="66">
        <f>+'[18]2006'!O31</f>
        <v>53811.209999999992</v>
      </c>
      <c r="E23" s="65">
        <f>+'[18]2007'!O31</f>
        <v>69811.37999999999</v>
      </c>
      <c r="F23" s="68">
        <f>+'[18]2008'!O31</f>
        <v>65572.81</v>
      </c>
      <c r="G23" s="68">
        <f>+'[18]2009'!O23</f>
        <v>64284.599999999991</v>
      </c>
      <c r="H23" s="68">
        <f>+'[18]2010'!O23</f>
        <v>66898.476999999999</v>
      </c>
      <c r="I23" s="68">
        <f>+'[18]2011'!O23</f>
        <v>71701.509999999995</v>
      </c>
      <c r="J23" s="68">
        <f>+'[18]2012'!O23</f>
        <v>68123.947000000015</v>
      </c>
      <c r="K23" s="68">
        <f>+'[18]2013'!O23</f>
        <v>70554.083999999988</v>
      </c>
      <c r="L23" s="68">
        <f>+'[18]2014'!O23</f>
        <v>15429.729000000001</v>
      </c>
      <c r="M23" s="68">
        <f>+'[18]2015'!O23</f>
        <v>23543.032999999996</v>
      </c>
      <c r="N23" s="68">
        <f>+'[18]2016'!O23</f>
        <v>53982.859000000004</v>
      </c>
      <c r="O23" s="69">
        <v>69211.264999999999</v>
      </c>
    </row>
    <row r="24" spans="1:15" ht="16.5" customHeight="1" x14ac:dyDescent="0.2">
      <c r="A24" s="63" t="s">
        <v>77</v>
      </c>
      <c r="B24" s="64" t="s">
        <v>78</v>
      </c>
      <c r="C24" s="68">
        <f>+'[18]2005'!O34</f>
        <v>59206.030000000006</v>
      </c>
      <c r="D24" s="66">
        <f>+'[18]2006'!O33</f>
        <v>61979.909999999996</v>
      </c>
      <c r="E24" s="65">
        <f>+'[18]2007'!O33</f>
        <v>69616.5</v>
      </c>
      <c r="F24" s="68">
        <f>+'[18]2008'!O33</f>
        <v>63259.600000000006</v>
      </c>
      <c r="G24" s="68">
        <f>+'[18]2009'!O24</f>
        <v>65835.640000000014</v>
      </c>
      <c r="H24" s="68">
        <f>+'[18]2010'!O24</f>
        <v>63528.492000000006</v>
      </c>
      <c r="I24" s="68">
        <f>+'[18]2011'!O24</f>
        <v>66072.78</v>
      </c>
      <c r="J24" s="68">
        <f>+'[18]2012'!O24</f>
        <v>69551.442999999999</v>
      </c>
      <c r="K24" s="68">
        <f>+'[18]2013'!O24</f>
        <v>71908.643000000011</v>
      </c>
      <c r="L24" s="68">
        <f>+'[18]2014'!O24</f>
        <v>64762.602000000014</v>
      </c>
      <c r="M24" s="68">
        <f>+'[18]2015'!O24</f>
        <v>71255.490000000005</v>
      </c>
      <c r="N24" s="68">
        <f>+'[18]2016'!O24</f>
        <v>53061.766000000011</v>
      </c>
      <c r="O24" s="69">
        <v>68171.011999999988</v>
      </c>
    </row>
    <row r="25" spans="1:15" x14ac:dyDescent="0.2">
      <c r="A25" s="63"/>
      <c r="B25" s="64" t="s">
        <v>79</v>
      </c>
      <c r="C25" s="68">
        <f>+'[18]2005'!O35</f>
        <v>59545.58</v>
      </c>
      <c r="D25" s="66">
        <f>+'[18]2006'!O34</f>
        <v>61029.9</v>
      </c>
      <c r="E25" s="65">
        <f>+'[18]2007'!O34</f>
        <v>68033.11</v>
      </c>
      <c r="F25" s="68">
        <f>+'[18]2008'!O34</f>
        <v>61633.520000000004</v>
      </c>
      <c r="G25" s="68">
        <f>+'[18]2009'!O25</f>
        <v>62954.649999999994</v>
      </c>
      <c r="H25" s="68">
        <f>+'[18]2010'!O25</f>
        <v>62589.967000000004</v>
      </c>
      <c r="I25" s="68">
        <f>+'[18]2011'!O25</f>
        <v>67733.377999999997</v>
      </c>
      <c r="J25" s="68">
        <f>+'[18]2012'!O25</f>
        <v>64736.137999999999</v>
      </c>
      <c r="K25" s="68">
        <f>+'[18]2013'!O25</f>
        <v>72200.594999999987</v>
      </c>
      <c r="L25" s="68">
        <f>+'[18]2014'!O25</f>
        <v>62725.933999999994</v>
      </c>
      <c r="M25" s="68">
        <f>+'[18]2015'!O25</f>
        <v>67719.197</v>
      </c>
      <c r="N25" s="68">
        <f>+'[18]2016'!O25</f>
        <v>53897.992999999995</v>
      </c>
      <c r="O25" s="69">
        <v>66329.928</v>
      </c>
    </row>
    <row r="26" spans="1:15" ht="16.5" customHeight="1" x14ac:dyDescent="0.2">
      <c r="A26" s="63" t="s">
        <v>80</v>
      </c>
      <c r="B26" s="64" t="s">
        <v>81</v>
      </c>
      <c r="C26" s="68">
        <f>+'[18]2005'!O37</f>
        <v>77742.790000000008</v>
      </c>
      <c r="D26" s="66">
        <f>+'[18]2006'!O36</f>
        <v>79606.670000000013</v>
      </c>
      <c r="E26" s="65">
        <f>+'[18]2007'!O36</f>
        <v>83067.34</v>
      </c>
      <c r="F26" s="68">
        <f>+'[18]2008'!O36</f>
        <v>76648.87</v>
      </c>
      <c r="G26" s="68">
        <f>+'[18]2009'!O26</f>
        <v>76645.84</v>
      </c>
      <c r="H26" s="68">
        <f>+'[18]2010'!O26</f>
        <v>79080.590999999986</v>
      </c>
      <c r="I26" s="68">
        <f>+'[18]2011'!O26</f>
        <v>83215.97</v>
      </c>
      <c r="J26" s="68">
        <f>+'[18]2012'!O26</f>
        <v>78452.136999999988</v>
      </c>
      <c r="K26" s="68">
        <f>+'[18]2013'!O26</f>
        <v>86076.892000000022</v>
      </c>
      <c r="L26" s="68">
        <f>+'[18]2014'!O26</f>
        <v>78528.325000000012</v>
      </c>
      <c r="M26" s="68">
        <f>+'[18]2015'!O26</f>
        <v>81849.416999999987</v>
      </c>
      <c r="N26" s="68">
        <f>+'[18]2016'!O26</f>
        <v>63047.572</v>
      </c>
      <c r="O26" s="69">
        <v>79535.85500000001</v>
      </c>
    </row>
    <row r="27" spans="1:15" x14ac:dyDescent="0.2">
      <c r="A27" s="63"/>
      <c r="B27" s="64" t="s">
        <v>82</v>
      </c>
      <c r="C27" s="68">
        <f>+'[18]2005'!O38</f>
        <v>76744.5</v>
      </c>
      <c r="D27" s="66">
        <f>+'[18]2006'!O37</f>
        <v>78841.329999999987</v>
      </c>
      <c r="E27" s="65">
        <f>+'[18]2007'!O37</f>
        <v>82261.419999999984</v>
      </c>
      <c r="F27" s="68">
        <f>+'[18]2008'!O37</f>
        <v>74650.569999999992</v>
      </c>
      <c r="G27" s="68">
        <f>+'[18]2009'!O27</f>
        <v>72829.819999999992</v>
      </c>
      <c r="H27" s="68">
        <f>+'[18]2010'!O27</f>
        <v>77042.933999999994</v>
      </c>
      <c r="I27" s="68">
        <f>+'[18]2011'!O27</f>
        <v>78275.415999999997</v>
      </c>
      <c r="J27" s="68">
        <f>+'[18]2012'!O27</f>
        <v>73415.542000000016</v>
      </c>
      <c r="K27" s="68">
        <f>+'[18]2013'!O27</f>
        <v>79960.05799999999</v>
      </c>
      <c r="L27" s="68">
        <f>+'[18]2014'!O27</f>
        <v>77429.541999999987</v>
      </c>
      <c r="M27" s="68">
        <f>+'[18]2015'!O27</f>
        <v>80452.606</v>
      </c>
      <c r="N27" s="68">
        <f>+'[18]2016'!O27</f>
        <v>61868.472999999998</v>
      </c>
      <c r="O27" s="69">
        <v>81530.162000000011</v>
      </c>
    </row>
    <row r="28" spans="1:15" ht="16.5" customHeight="1" x14ac:dyDescent="0.2">
      <c r="A28" s="63" t="s">
        <v>83</v>
      </c>
      <c r="B28" s="64" t="s">
        <v>84</v>
      </c>
      <c r="C28" s="68">
        <f>+'[18]2005'!O40</f>
        <v>79504.53</v>
      </c>
      <c r="D28" s="66">
        <f>+'[18]2006'!O39</f>
        <v>82057.62</v>
      </c>
      <c r="E28" s="65">
        <f>+'[18]2007'!O39</f>
        <v>38406.979999999996</v>
      </c>
      <c r="F28" s="68">
        <f>+'[18]2008'!O39</f>
        <v>75324.36</v>
      </c>
      <c r="G28" s="68">
        <f>+'[18]2009'!O28</f>
        <v>80098.12000000001</v>
      </c>
      <c r="H28" s="68">
        <f>+'[18]2010'!O28</f>
        <v>79039.576000000001</v>
      </c>
      <c r="I28" s="68">
        <f>+'[18]2011'!O28</f>
        <v>58254.008999999998</v>
      </c>
      <c r="J28" s="68">
        <f>+'[18]2012'!O28</f>
        <v>51281.207999999999</v>
      </c>
      <c r="K28" s="68">
        <f>+'[18]2013'!O28</f>
        <v>86457.891000000003</v>
      </c>
      <c r="L28" s="68">
        <f>+'[18]2014'!O28</f>
        <v>85493.885999999984</v>
      </c>
      <c r="M28" s="68">
        <f>+'[18]2015'!O28</f>
        <v>81648.601999999999</v>
      </c>
      <c r="N28" s="68">
        <f>+'[18]2016'!O28</f>
        <v>62691.474999999999</v>
      </c>
      <c r="O28" s="69">
        <v>85854.238000000012</v>
      </c>
    </row>
    <row r="29" spans="1:15" x14ac:dyDescent="0.2">
      <c r="A29" s="63"/>
      <c r="B29" s="64" t="s">
        <v>85</v>
      </c>
      <c r="C29" s="68">
        <f>+'[18]2005'!O41</f>
        <v>75479.470000000016</v>
      </c>
      <c r="D29" s="66">
        <f>+'[18]2006'!O40</f>
        <v>80324.78</v>
      </c>
      <c r="E29" s="65">
        <f>+'[18]2007'!O40</f>
        <v>94275.939999999988</v>
      </c>
      <c r="F29" s="68">
        <f>+'[18]2008'!O40</f>
        <v>69349.11</v>
      </c>
      <c r="G29" s="68">
        <f>+'[18]2009'!O29</f>
        <v>81575.399999999994</v>
      </c>
      <c r="H29" s="68">
        <f>+'[18]2010'!O29</f>
        <v>81435.836999999985</v>
      </c>
      <c r="I29" s="68">
        <f>+'[18]2011'!O29</f>
        <v>91507.437000000005</v>
      </c>
      <c r="J29" s="68">
        <f>+'[18]2012'!O29</f>
        <v>83285.340000000011</v>
      </c>
      <c r="K29" s="68">
        <f>+'[18]2013'!O29</f>
        <v>84764.018000000011</v>
      </c>
      <c r="L29" s="68">
        <f>+'[18]2014'!O29</f>
        <v>77185.930999999997</v>
      </c>
      <c r="M29" s="68">
        <f>+'[18]2015'!O29</f>
        <v>81079.112999999998</v>
      </c>
      <c r="N29" s="68">
        <f>+'[18]2016'!O29</f>
        <v>67549.632999999987</v>
      </c>
      <c r="O29" s="69">
        <v>83617.593000000008</v>
      </c>
    </row>
    <row r="30" spans="1:15" ht="16.5" customHeight="1" x14ac:dyDescent="0.2">
      <c r="A30" s="63" t="s">
        <v>86</v>
      </c>
      <c r="B30" s="64" t="s">
        <v>87</v>
      </c>
      <c r="C30" s="68">
        <f>+'[18]2005'!O43</f>
        <v>91921.260000000009</v>
      </c>
      <c r="D30" s="66">
        <f>+'[18]2006'!O42</f>
        <v>88960.9</v>
      </c>
      <c r="E30" s="65">
        <f>+'[18]2007'!O42</f>
        <v>101507.48999999999</v>
      </c>
      <c r="F30" s="68">
        <f>+'[18]2008'!O42</f>
        <v>92363.880000000019</v>
      </c>
      <c r="G30" s="68">
        <f>+'[18]2009'!O30</f>
        <v>89014.59</v>
      </c>
      <c r="H30" s="68">
        <f>+'[18]2010'!O30</f>
        <v>95760.286999999982</v>
      </c>
      <c r="I30" s="68">
        <f>+'[18]2011'!O30</f>
        <v>95144.05</v>
      </c>
      <c r="J30" s="68">
        <f>+'[18]2012'!O30</f>
        <v>95119.72</v>
      </c>
      <c r="K30" s="68">
        <f>+'[18]2013'!O30</f>
        <v>105447.58899999999</v>
      </c>
      <c r="L30" s="68">
        <f>+'[18]2014'!O30</f>
        <v>99009.819000000003</v>
      </c>
      <c r="M30" s="68">
        <f>+'[18]2015'!O30</f>
        <v>86632.661000000007</v>
      </c>
      <c r="N30" s="68">
        <f>+'[18]2016'!O30</f>
        <v>79958.990999999995</v>
      </c>
      <c r="O30" s="69">
        <v>91011.156999999992</v>
      </c>
    </row>
    <row r="31" spans="1:15" x14ac:dyDescent="0.2">
      <c r="A31" s="63"/>
      <c r="B31" s="64" t="s">
        <v>88</v>
      </c>
      <c r="C31" s="68">
        <f>+'[18]2005'!O44</f>
        <v>91866.189999999988</v>
      </c>
      <c r="D31" s="66">
        <f>+'[18]2006'!O43</f>
        <v>89080.53</v>
      </c>
      <c r="E31" s="65">
        <f>+'[18]2007'!O43</f>
        <v>99802.36</v>
      </c>
      <c r="F31" s="68">
        <f>+'[18]2008'!O43</f>
        <v>90380.57</v>
      </c>
      <c r="G31" s="68">
        <f>+'[18]2009'!O31</f>
        <v>85975.37999999999</v>
      </c>
      <c r="H31" s="68">
        <f>+'[18]2010'!O31</f>
        <v>93799.604999999996</v>
      </c>
      <c r="I31" s="68">
        <f>+'[18]2011'!O31</f>
        <v>98539.03</v>
      </c>
      <c r="J31" s="68">
        <f>+'[18]2012'!O31</f>
        <v>94138.09</v>
      </c>
      <c r="K31" s="68">
        <f>+'[18]2013'!O31</f>
        <v>99492.22</v>
      </c>
      <c r="L31" s="68">
        <f>+'[18]2014'!O31</f>
        <v>99241.433000000005</v>
      </c>
      <c r="M31" s="68">
        <f>+'[18]2015'!O31</f>
        <v>93811.007999999987</v>
      </c>
      <c r="N31" s="68">
        <f>+'[18]2016'!O31</f>
        <v>82387.252999999997</v>
      </c>
      <c r="O31" s="69">
        <v>99447.379000000015</v>
      </c>
    </row>
    <row r="32" spans="1:15" ht="16.5" customHeight="1" x14ac:dyDescent="0.2">
      <c r="A32" s="63" t="s">
        <v>89</v>
      </c>
      <c r="B32" s="64" t="s">
        <v>90</v>
      </c>
      <c r="C32" s="68">
        <f>+'[18]2005'!O46</f>
        <v>3988.3999999999996</v>
      </c>
      <c r="D32" s="66">
        <f>+'[18]2006'!O45</f>
        <v>4594.78</v>
      </c>
      <c r="E32" s="65">
        <f>+'[18]2007'!O45</f>
        <v>4099.3999999999996</v>
      </c>
      <c r="F32" s="68">
        <f>+'[18]2008'!O45</f>
        <v>4237</v>
      </c>
      <c r="G32" s="68">
        <f>+'[18]2009'!O32</f>
        <v>4148</v>
      </c>
      <c r="H32" s="68">
        <f>+'[18]2010'!O32</f>
        <v>4114</v>
      </c>
      <c r="I32" s="68">
        <f>+'[18]2011'!O32</f>
        <v>4554.1049999999996</v>
      </c>
      <c r="J32" s="68">
        <f>+'[18]2012'!O32</f>
        <v>4812.643</v>
      </c>
      <c r="K32" s="68">
        <f>+'[18]2013'!O32</f>
        <v>4552.4240000000009</v>
      </c>
      <c r="L32" s="68">
        <f>+'[18]2014'!O32</f>
        <v>4384.4089999999997</v>
      </c>
      <c r="M32" s="68">
        <f>+'[18]2015'!O32</f>
        <v>4376.9049999999997</v>
      </c>
      <c r="N32" s="68">
        <f>+'[18]2016'!O32</f>
        <v>3466.1080000000002</v>
      </c>
      <c r="O32" s="69">
        <v>4191.5759999999991</v>
      </c>
    </row>
    <row r="33" spans="1:17" x14ac:dyDescent="0.2">
      <c r="A33" s="63"/>
      <c r="B33" s="64" t="s">
        <v>91</v>
      </c>
      <c r="C33" s="68">
        <f>+'[18]2005'!O47</f>
        <v>4252.7</v>
      </c>
      <c r="D33" s="66">
        <f>+'[18]2006'!O46</f>
        <v>4871.57</v>
      </c>
      <c r="E33" s="65">
        <f>+'[18]2007'!O46</f>
        <v>4226.8999999999996</v>
      </c>
      <c r="F33" s="68">
        <f>+'[18]2008'!O46</f>
        <v>4452</v>
      </c>
      <c r="G33" s="68">
        <f>+'[18]2009'!O33</f>
        <v>4241</v>
      </c>
      <c r="H33" s="68">
        <f>+'[18]2010'!O33</f>
        <v>4195</v>
      </c>
      <c r="I33" s="68">
        <f>+'[18]2011'!O33</f>
        <v>4563.4110000000001</v>
      </c>
      <c r="J33" s="68">
        <f>+'[18]2012'!O33</f>
        <v>4781.6249999999973</v>
      </c>
      <c r="K33" s="68">
        <f>+'[18]2013'!O33</f>
        <v>4698.2270000000008</v>
      </c>
      <c r="L33" s="68">
        <f>+'[18]2014'!O33</f>
        <v>4197.7930000000006</v>
      </c>
      <c r="M33" s="68">
        <f>+'[18]2015'!O33</f>
        <v>4145.2669999999998</v>
      </c>
      <c r="N33" s="68">
        <f>+'[18]2016'!O33</f>
        <v>3329.4500000000003</v>
      </c>
      <c r="O33" s="69">
        <v>4038.616</v>
      </c>
    </row>
    <row r="34" spans="1:17" ht="16.5" customHeight="1" x14ac:dyDescent="0.2">
      <c r="A34" s="63" t="s">
        <v>92</v>
      </c>
      <c r="B34" s="64" t="s">
        <v>93</v>
      </c>
      <c r="C34" s="68">
        <f>+'[18]2005'!O49</f>
        <v>11162.400000000001</v>
      </c>
      <c r="D34" s="66">
        <f>+'[18]2006'!O48</f>
        <v>13662.57</v>
      </c>
      <c r="E34" s="65">
        <f>+'[18]2007'!O48</f>
        <v>9623.6999999999989</v>
      </c>
      <c r="F34" s="68">
        <f>+'[18]2008'!O48</f>
        <v>7352.6</v>
      </c>
      <c r="G34" s="68">
        <f>+'[18]2009'!O34</f>
        <v>6375.1</v>
      </c>
      <c r="H34" s="68">
        <f>+'[18]2010'!O34</f>
        <v>9271.0999999999949</v>
      </c>
      <c r="I34" s="68">
        <f>+'[18]2011'!O34</f>
        <v>8656.5849999999991</v>
      </c>
      <c r="J34" s="68">
        <f>+'[18]2012'!O34</f>
        <v>10232.768999999998</v>
      </c>
      <c r="K34" s="68">
        <f>+'[18]2013'!O34</f>
        <v>8655.150999999998</v>
      </c>
      <c r="L34" s="68">
        <f>+'[18]2014'!O34</f>
        <v>8364.82</v>
      </c>
      <c r="M34" s="68">
        <f>+'[18]2015'!O34</f>
        <v>8059.2840000000015</v>
      </c>
      <c r="N34" s="68">
        <f>+'[18]2016'!O34</f>
        <v>8299.025999999998</v>
      </c>
      <c r="O34" s="69">
        <v>7068.2120000000004</v>
      </c>
    </row>
    <row r="35" spans="1:17" x14ac:dyDescent="0.2">
      <c r="A35" s="63"/>
      <c r="B35" s="64" t="s">
        <v>94</v>
      </c>
      <c r="C35" s="68">
        <f>+'[18]2005'!O50</f>
        <v>7167.1000000000013</v>
      </c>
      <c r="D35" s="66">
        <f>+'[18]2006'!O49</f>
        <v>8302.98</v>
      </c>
      <c r="E35" s="65">
        <f>+'[18]2007'!O49</f>
        <v>6129.2</v>
      </c>
      <c r="F35" s="68">
        <f>+'[18]2008'!O49</f>
        <v>4765</v>
      </c>
      <c r="G35" s="68">
        <f>+'[18]2009'!O35</f>
        <v>3943.8999999999996</v>
      </c>
      <c r="H35" s="68">
        <f>+'[18]2010'!O35</f>
        <v>4843.4999999999982</v>
      </c>
      <c r="I35" s="68">
        <f>+'[18]2011'!O35</f>
        <v>5139.1980000000003</v>
      </c>
      <c r="J35" s="68">
        <f>+'[18]2012'!O35</f>
        <v>4981.5259999999998</v>
      </c>
      <c r="K35" s="68">
        <f>+'[18]2013'!O35</f>
        <v>3998.6959999999999</v>
      </c>
      <c r="L35" s="68">
        <f>+'[18]2014'!O35</f>
        <v>4087.8379999999997</v>
      </c>
      <c r="M35" s="68">
        <f>+'[18]2015'!O35</f>
        <v>3992.585</v>
      </c>
      <c r="N35" s="68">
        <f>+'[18]2016'!O35</f>
        <v>2863.16</v>
      </c>
      <c r="O35" s="69">
        <v>3531.5559999999991</v>
      </c>
    </row>
    <row r="36" spans="1:17" x14ac:dyDescent="0.2">
      <c r="A36" s="63"/>
      <c r="B36" s="64" t="s">
        <v>95</v>
      </c>
      <c r="C36" s="68"/>
      <c r="D36" s="66"/>
      <c r="E36" s="65"/>
      <c r="F36" s="68">
        <f>+'[18]2008'!O50</f>
        <v>3129.1600000000003</v>
      </c>
      <c r="G36" s="68">
        <f>+'[18]2009'!O36</f>
        <v>9101.7499999999982</v>
      </c>
      <c r="H36" s="68">
        <f>+'[18]2010'!O36</f>
        <v>5760.9160000000011</v>
      </c>
      <c r="I36" s="68">
        <f>+'[18]2011'!O36</f>
        <v>6575.5169999999998</v>
      </c>
      <c r="J36" s="68">
        <f>+'[18]2012'!O36</f>
        <v>7386.07</v>
      </c>
      <c r="K36" s="68">
        <f>+'[18]2013'!O36</f>
        <v>6891.6029999999992</v>
      </c>
      <c r="L36" s="68">
        <f>+'[18]2014'!O36</f>
        <v>6808.925000000002</v>
      </c>
      <c r="M36" s="68">
        <f>+'[18]2015'!O36</f>
        <v>6644.1160000000018</v>
      </c>
      <c r="N36" s="68">
        <f>+'[18]2016'!O36</f>
        <v>5656.7429999999995</v>
      </c>
      <c r="O36" s="69">
        <v>6833.0870000000014</v>
      </c>
    </row>
    <row r="37" spans="1:17" ht="16.5" customHeight="1" x14ac:dyDescent="0.2">
      <c r="A37" s="63" t="s">
        <v>96</v>
      </c>
      <c r="B37" s="64" t="s">
        <v>97</v>
      </c>
      <c r="C37" s="68">
        <f>+'[18]2005'!O52</f>
        <v>12503.4</v>
      </c>
      <c r="D37" s="66">
        <f>+'[18]2006'!O51</f>
        <v>12874.77</v>
      </c>
      <c r="E37" s="65">
        <f>+'[18]2007'!O51</f>
        <v>12714.599999999997</v>
      </c>
      <c r="F37" s="68">
        <f>+'[18]2008'!O52</f>
        <v>12757</v>
      </c>
      <c r="G37" s="68">
        <f>+'[18]2009'!O37</f>
        <v>13858.9</v>
      </c>
      <c r="H37" s="68">
        <f>+'[18]2010'!O37</f>
        <v>12172.712</v>
      </c>
      <c r="I37" s="68">
        <f>+'[18]2011'!O37</f>
        <v>11726.216</v>
      </c>
      <c r="J37" s="68">
        <f>+'[18]2012'!O37</f>
        <v>12408.229999999998</v>
      </c>
      <c r="K37" s="68">
        <f>+'[18]2013'!O37</f>
        <v>12482.189999999999</v>
      </c>
      <c r="L37" s="68">
        <f>+'[18]2014'!O37</f>
        <v>11577.643</v>
      </c>
      <c r="M37" s="68">
        <f>+'[18]2015'!O37</f>
        <v>11539.983</v>
      </c>
      <c r="N37" s="68">
        <f>+'[18]2016'!O37</f>
        <v>9108.7590000000018</v>
      </c>
      <c r="O37" s="69">
        <v>10812.361999999999</v>
      </c>
    </row>
    <row r="38" spans="1:17" x14ac:dyDescent="0.2">
      <c r="A38" s="63"/>
      <c r="B38" s="64" t="s">
        <v>98</v>
      </c>
      <c r="C38" s="68">
        <f>+'[18]2005'!O53</f>
        <v>13041.700000000003</v>
      </c>
      <c r="D38" s="66">
        <f>+'[18]2006'!O52</f>
        <v>13001.180000000004</v>
      </c>
      <c r="E38" s="65">
        <f>+'[18]2007'!O52</f>
        <v>11545.9</v>
      </c>
      <c r="F38" s="68">
        <f>+'[18]2008'!O53</f>
        <v>10027.1</v>
      </c>
      <c r="G38" s="68">
        <f>+'[18]2009'!O38</f>
        <v>9926.27</v>
      </c>
      <c r="H38" s="68">
        <f>+'[18]2010'!O38</f>
        <v>14106.915000000001</v>
      </c>
      <c r="I38" s="68">
        <f>+'[18]2011'!O38</f>
        <v>13902.388999999999</v>
      </c>
      <c r="J38" s="68">
        <f>+'[18]2012'!O38</f>
        <v>15012.157999999999</v>
      </c>
      <c r="K38" s="68">
        <f>+'[18]2013'!O38</f>
        <v>15518.906999999997</v>
      </c>
      <c r="L38" s="68">
        <f>+'[18]2014'!O38</f>
        <v>14227.504000000001</v>
      </c>
      <c r="M38" s="68">
        <f>+'[18]2015'!O38</f>
        <v>14778.668000000003</v>
      </c>
      <c r="N38" s="68">
        <f>+'[18]2016'!O38</f>
        <v>11847.556</v>
      </c>
      <c r="O38" s="69">
        <v>13785.387999999999</v>
      </c>
    </row>
    <row r="39" spans="1:17" x14ac:dyDescent="0.2">
      <c r="A39" s="63"/>
      <c r="B39" s="64" t="s">
        <v>99</v>
      </c>
      <c r="C39" s="68">
        <f>+'[18]2005'!O54</f>
        <v>12662.7</v>
      </c>
      <c r="D39" s="66">
        <f>+'[18]2006'!O53</f>
        <v>13404.98</v>
      </c>
      <c r="E39" s="65">
        <f>+'[18]2007'!O53</f>
        <v>12082.900000000001</v>
      </c>
      <c r="F39" s="68">
        <f>+'[18]2008'!O54</f>
        <v>13597.999999999998</v>
      </c>
      <c r="G39" s="68">
        <f>+'[18]2009'!O39</f>
        <v>13581.15</v>
      </c>
      <c r="H39" s="68">
        <f>+'[18]2010'!O39</f>
        <v>11843.383000000002</v>
      </c>
      <c r="I39" s="68">
        <f>+'[18]2011'!O39</f>
        <v>11428.677</v>
      </c>
      <c r="J39" s="68">
        <f>+'[18]2012'!O39</f>
        <v>12088.935999999998</v>
      </c>
      <c r="K39" s="68">
        <f>+'[18]2013'!O39</f>
        <v>12150.215</v>
      </c>
      <c r="L39" s="68">
        <f>+'[18]2014'!O39</f>
        <v>11142.393000000002</v>
      </c>
      <c r="M39" s="68">
        <f>+'[18]2015'!O39</f>
        <v>11178.842000000001</v>
      </c>
      <c r="N39" s="68">
        <f>+'[18]2016'!O39</f>
        <v>9006.9719999999979</v>
      </c>
      <c r="O39" s="69">
        <v>10677.777000000002</v>
      </c>
    </row>
    <row r="40" spans="1:17" ht="16.5" customHeight="1" x14ac:dyDescent="0.2">
      <c r="A40" s="63" t="s">
        <v>100</v>
      </c>
      <c r="B40" s="64" t="s">
        <v>101</v>
      </c>
      <c r="C40" s="68">
        <f>+'[18]2005'!O56</f>
        <v>40029.1</v>
      </c>
      <c r="D40" s="66">
        <f>+'[18]2006'!O55</f>
        <v>40546.71</v>
      </c>
      <c r="E40" s="65">
        <f>+'[18]2007'!O55</f>
        <v>35776.519999999997</v>
      </c>
      <c r="F40" s="68">
        <f>+'[18]2008'!O56</f>
        <v>42240.86</v>
      </c>
      <c r="G40" s="68">
        <f>+'[18]2009'!O40</f>
        <v>42325.619999999995</v>
      </c>
      <c r="H40" s="68">
        <f>+'[18]2010'!O40</f>
        <v>43231.955000000002</v>
      </c>
      <c r="I40" s="68">
        <f>+'[18]2011'!O40</f>
        <v>41999.478999999999</v>
      </c>
      <c r="J40" s="68">
        <f>+'[18]2012'!O40</f>
        <v>43164.040999999997</v>
      </c>
      <c r="K40" s="68">
        <f>+'[18]2013'!O40</f>
        <v>45495.326000000001</v>
      </c>
      <c r="L40" s="68">
        <f>+'[18]2014'!O40</f>
        <v>43258.477999999996</v>
      </c>
      <c r="M40" s="68">
        <f>+'[18]2015'!O40</f>
        <v>41867.756999999991</v>
      </c>
      <c r="N40" s="68">
        <f>+'[18]2016'!O40</f>
        <v>36040.239999999998</v>
      </c>
      <c r="O40" s="69">
        <v>41074.044999999998</v>
      </c>
    </row>
    <row r="41" spans="1:17" ht="16.5" customHeight="1" x14ac:dyDescent="0.2">
      <c r="A41" s="63" t="s">
        <v>102</v>
      </c>
      <c r="B41" s="64" t="s">
        <v>103</v>
      </c>
      <c r="C41" s="68">
        <f>+'[18]2005'!O58</f>
        <v>5819.0999999999995</v>
      </c>
      <c r="D41" s="66">
        <f>+'[18]2006'!O57</f>
        <v>249</v>
      </c>
      <c r="E41" s="65">
        <f>+'[18]2007'!O57</f>
        <v>1285</v>
      </c>
      <c r="F41" s="68">
        <f>+'[18]2008'!O58</f>
        <v>3684.2419999999997</v>
      </c>
      <c r="G41" s="68">
        <f>+'[18]2009'!O41</f>
        <v>5273.8789999999999</v>
      </c>
      <c r="H41" s="68">
        <f>+'[18]2010'!O41</f>
        <v>5956.3567500000081</v>
      </c>
      <c r="I41" s="68">
        <f>+'[18]2011'!O41</f>
        <v>3270.2496729999998</v>
      </c>
      <c r="J41" s="68">
        <f>+'[18]2012'!O41</f>
        <v>5549.0742733333336</v>
      </c>
      <c r="K41" s="68">
        <f>+'[18]2013'!O41</f>
        <v>3766.9215449999997</v>
      </c>
      <c r="L41" s="68">
        <f>+'[18]2014'!O41</f>
        <v>4567.3325349999996</v>
      </c>
      <c r="M41" s="68">
        <f>+'[18]2015'!O41</f>
        <v>1658.2380349999999</v>
      </c>
      <c r="N41" s="68">
        <f>+'[18]2016'!O41</f>
        <v>38.668450000000043</v>
      </c>
      <c r="O41" s="69">
        <v>0</v>
      </c>
    </row>
    <row r="42" spans="1:17" x14ac:dyDescent="0.2">
      <c r="A42" s="63" t="s">
        <v>104</v>
      </c>
      <c r="B42" s="64" t="s">
        <v>105</v>
      </c>
      <c r="C42" s="68">
        <f>+'[18]2005'!O59</f>
        <v>109893.09999999999</v>
      </c>
      <c r="D42" s="66">
        <f>+'[18]2006'!O58</f>
        <v>91555.531999999992</v>
      </c>
      <c r="E42" s="65">
        <f>+'[18]2007'!O58</f>
        <v>131993.4</v>
      </c>
      <c r="F42" s="68">
        <f>+'[18]2008'!O59</f>
        <v>115486.92299999997</v>
      </c>
      <c r="G42" s="68">
        <f>+'[18]2009'!O42</f>
        <v>119762.48675236771</v>
      </c>
      <c r="H42" s="68">
        <f>+'[18]2010'!O42</f>
        <v>106123.25798427663</v>
      </c>
      <c r="I42" s="68">
        <f>+'[18]2011'!O42</f>
        <v>124388.162</v>
      </c>
      <c r="J42" s="68">
        <f>+'[18]2012'!O42</f>
        <v>135330.64200000002</v>
      </c>
      <c r="K42" s="68">
        <f>+'[18]2013'!O42</f>
        <v>141958.08270668716</v>
      </c>
      <c r="L42" s="68">
        <f>+'[18]2014'!O42</f>
        <v>127364.10300000003</v>
      </c>
      <c r="M42" s="68">
        <f>+'[18]2015'!O42</f>
        <v>130614.54000000001</v>
      </c>
      <c r="N42" s="68">
        <f>+'[18]2016'!O42</f>
        <v>50256.089999999975</v>
      </c>
      <c r="O42" s="69">
        <v>127227.77000000002</v>
      </c>
    </row>
    <row r="43" spans="1:17" x14ac:dyDescent="0.2">
      <c r="A43" s="63" t="s">
        <v>106</v>
      </c>
      <c r="B43" s="64" t="s">
        <v>107</v>
      </c>
      <c r="C43" s="68">
        <f>+'[18]2005'!O60</f>
        <v>179704.90000000002</v>
      </c>
      <c r="D43" s="66">
        <f>+'[18]2006'!O59</f>
        <v>131842.29999999999</v>
      </c>
      <c r="E43" s="65">
        <f>+'[18]2007'!O59</f>
        <v>215556.69999999998</v>
      </c>
      <c r="F43" s="68">
        <f>+'[18]2008'!O60</f>
        <v>197562.09999999992</v>
      </c>
      <c r="G43" s="68">
        <f>+'[18]2009'!O43</f>
        <v>197753.89600000007</v>
      </c>
      <c r="H43" s="68">
        <f>+'[18]2010'!O43</f>
        <v>190812.26330156953</v>
      </c>
      <c r="I43" s="68">
        <f>+'[18]2011'!O43</f>
        <v>206067.00099999999</v>
      </c>
      <c r="J43" s="68">
        <f>+'[18]2012'!O43</f>
        <v>209706.07100000003</v>
      </c>
      <c r="K43" s="68">
        <f>+'[18]2013'!O43</f>
        <v>223487.34744793986</v>
      </c>
      <c r="L43" s="68">
        <f>+'[18]2014'!O43</f>
        <v>70571.212</v>
      </c>
      <c r="M43" s="68">
        <f>+'[18]2015'!O43</f>
        <v>211398.55300000001</v>
      </c>
      <c r="N43" s="68">
        <f>+'[18]2016'!O43</f>
        <v>155757.26200000002</v>
      </c>
      <c r="O43" s="69">
        <v>179334.13099999996</v>
      </c>
    </row>
    <row r="44" spans="1:17" ht="16.5" customHeight="1" x14ac:dyDescent="0.2">
      <c r="A44" s="63" t="s">
        <v>108</v>
      </c>
      <c r="B44" s="64" t="s">
        <v>109</v>
      </c>
      <c r="C44" s="68">
        <f>+'[18]2005'!O62</f>
        <v>16270.12</v>
      </c>
      <c r="D44" s="66">
        <f>+'[18]2006'!O61</f>
        <v>21465.119999999995</v>
      </c>
      <c r="E44" s="65">
        <f>+'[18]2007'!O61</f>
        <v>17209.439999999999</v>
      </c>
      <c r="F44" s="68">
        <f>+'[18]2008'!O62</f>
        <v>20475.7</v>
      </c>
      <c r="G44" s="68">
        <f>+'[18]2009'!O44</f>
        <v>15643.88</v>
      </c>
      <c r="H44" s="68">
        <f>+'[18]2010'!O44</f>
        <v>14119.3</v>
      </c>
      <c r="I44" s="68">
        <f>+'[18]2011'!O44</f>
        <v>19288.97</v>
      </c>
      <c r="J44" s="68">
        <f>+'[18]2012'!O44</f>
        <v>20815.78</v>
      </c>
      <c r="K44" s="68">
        <f>+'[18]2013'!O44</f>
        <v>16358.64</v>
      </c>
      <c r="L44" s="68">
        <f>+'[18]2014'!O44</f>
        <v>19804.840000000004</v>
      </c>
      <c r="M44" s="68">
        <f>+'[18]2015'!O44</f>
        <v>17612.39</v>
      </c>
      <c r="N44" s="68">
        <f>+'[18]2016'!O44</f>
        <v>12031.66</v>
      </c>
      <c r="O44" s="69">
        <v>10963.130000000001</v>
      </c>
    </row>
    <row r="45" spans="1:17" ht="16.5" customHeight="1" x14ac:dyDescent="0.2">
      <c r="A45" s="63" t="s">
        <v>110</v>
      </c>
      <c r="B45" s="64" t="s">
        <v>111</v>
      </c>
      <c r="C45" s="68">
        <f>+'[18]2005'!O64</f>
        <v>37321.43</v>
      </c>
      <c r="D45" s="66">
        <f>+'[18]2006'!O63</f>
        <v>40620.410000000003</v>
      </c>
      <c r="E45" s="65">
        <f>+'[18]2007'!O63</f>
        <v>34983.023000000001</v>
      </c>
      <c r="F45" s="68">
        <f>+'[18]2008'!O64</f>
        <v>38273.64</v>
      </c>
      <c r="G45" s="68">
        <f>+'[18]2009'!O45</f>
        <v>40036.68</v>
      </c>
      <c r="H45" s="68">
        <f>+'[18]2010'!O45</f>
        <v>40270.455000000002</v>
      </c>
      <c r="I45" s="68">
        <f>+'[18]2011'!O45</f>
        <v>38528.400999999998</v>
      </c>
      <c r="J45" s="68">
        <f>+'[18]2012'!O45</f>
        <v>41587.581999999995</v>
      </c>
      <c r="K45" s="68">
        <f>+'[18]2013'!O45</f>
        <v>42148.481999999996</v>
      </c>
      <c r="L45" s="68">
        <f>+'[18]2014'!O45</f>
        <v>45154.620999999999</v>
      </c>
      <c r="M45" s="68">
        <f>+'[18]2015'!O45</f>
        <v>41357.006000000001</v>
      </c>
      <c r="N45" s="68">
        <f>+'[18]2016'!O45</f>
        <v>32860.883000000002</v>
      </c>
      <c r="O45" s="69">
        <v>31306.786999999997</v>
      </c>
      <c r="P45" s="70"/>
      <c r="Q45" s="70"/>
    </row>
    <row r="46" spans="1:17" x14ac:dyDescent="0.2">
      <c r="A46" s="63" t="s">
        <v>112</v>
      </c>
      <c r="B46" s="64" t="s">
        <v>113</v>
      </c>
      <c r="C46" s="68">
        <f>+'[18]2005'!O65</f>
        <v>15924.050000000001</v>
      </c>
      <c r="D46" s="66">
        <f>+'[18]2006'!O64</f>
        <v>18042.919999999998</v>
      </c>
      <c r="E46" s="65">
        <f>+'[18]2007'!O64</f>
        <v>15634.244000000002</v>
      </c>
      <c r="F46" s="68">
        <f>+'[18]2008'!O65</f>
        <v>16792.52</v>
      </c>
      <c r="G46" s="68">
        <f>+'[18]2009'!O46</f>
        <v>17601.849999999999</v>
      </c>
      <c r="H46" s="68">
        <f>+'[18]2010'!O46</f>
        <v>14596.415000000001</v>
      </c>
      <c r="I46" s="68">
        <f>+'[18]2011'!O46</f>
        <v>17363.156999999999</v>
      </c>
      <c r="J46" s="68">
        <f>+'[18]2012'!O46</f>
        <v>17535.357</v>
      </c>
      <c r="K46" s="68">
        <f>+'[18]2013'!O46</f>
        <v>18995.719000000001</v>
      </c>
      <c r="L46" s="68">
        <f>+'[18]2014'!O46</f>
        <v>22123.662000000004</v>
      </c>
      <c r="M46" s="68">
        <f>+'[18]2015'!O46</f>
        <v>18022.292999999998</v>
      </c>
      <c r="N46" s="68">
        <f>+'[18]2016'!O46</f>
        <v>14087.349</v>
      </c>
      <c r="O46" s="69">
        <v>14473.441999999999</v>
      </c>
      <c r="P46" s="70"/>
      <c r="Q46" s="70"/>
    </row>
    <row r="47" spans="1:17" x14ac:dyDescent="0.2">
      <c r="A47" s="63" t="s">
        <v>114</v>
      </c>
      <c r="B47" s="64" t="s">
        <v>115</v>
      </c>
      <c r="C47" s="68">
        <f>+'[18]2005'!O66</f>
        <v>13169.609999999999</v>
      </c>
      <c r="D47" s="66">
        <f>+'[18]2006'!O65</f>
        <v>15066.42</v>
      </c>
      <c r="E47" s="65">
        <f>+'[18]2007'!O65</f>
        <v>14616.29</v>
      </c>
      <c r="F47" s="68">
        <f>+'[18]2008'!O66</f>
        <v>17274.629999999997</v>
      </c>
      <c r="G47" s="68">
        <f>+'[18]2009'!O47</f>
        <v>17051.010000000002</v>
      </c>
      <c r="H47" s="68">
        <f>+'[18]2010'!O47</f>
        <v>16964.522000000001</v>
      </c>
      <c r="I47" s="68">
        <f>+'[18]2011'!O47</f>
        <v>17331.444</v>
      </c>
      <c r="J47" s="68">
        <f>+'[18]2012'!O47</f>
        <v>18585.001000000004</v>
      </c>
      <c r="K47" s="68">
        <f>+'[18]2013'!O47</f>
        <v>16688.195999999996</v>
      </c>
      <c r="L47" s="68">
        <f>+'[18]2014'!O47</f>
        <v>17786.664000000001</v>
      </c>
      <c r="M47" s="68">
        <f>+'[18]2015'!O47</f>
        <v>18207.585999999999</v>
      </c>
      <c r="N47" s="68">
        <f>+'[18]2016'!O47</f>
        <v>16078.901000000002</v>
      </c>
      <c r="O47" s="69">
        <v>15005.555</v>
      </c>
      <c r="P47" s="70"/>
      <c r="Q47" s="70"/>
    </row>
    <row r="48" spans="1:17" ht="16.5" customHeight="1" x14ac:dyDescent="0.2">
      <c r="A48" s="63" t="s">
        <v>116</v>
      </c>
      <c r="B48" s="64" t="s">
        <v>117</v>
      </c>
      <c r="C48" s="68"/>
      <c r="D48" s="64"/>
      <c r="E48" s="65">
        <f>+'[18]2007'!O67</f>
        <v>949.73</v>
      </c>
      <c r="F48" s="68">
        <f>+'[18]2008'!O68</f>
        <v>3406.07</v>
      </c>
      <c r="G48" s="68">
        <f>+'[18]2009'!O48</f>
        <v>4897.1899999999996</v>
      </c>
      <c r="H48" s="68">
        <f>+'[18]2010'!O48</f>
        <v>3310.3999999999996</v>
      </c>
      <c r="I48" s="68">
        <f>+'[18]2011'!O48</f>
        <v>4002.56</v>
      </c>
      <c r="J48" s="68">
        <f>+'[18]2012'!O48</f>
        <v>6492.8999999999987</v>
      </c>
      <c r="K48" s="68">
        <f>+'[18]2013'!O48</f>
        <v>7388.4</v>
      </c>
      <c r="L48" s="68">
        <f>+'[18]2014'!O48</f>
        <v>7175.8399999999992</v>
      </c>
      <c r="M48" s="68">
        <f>+'[18]2015'!O48</f>
        <v>8301.2000000000007</v>
      </c>
      <c r="N48" s="68">
        <f>+'[18]2016'!O48</f>
        <v>2307.6</v>
      </c>
      <c r="O48" s="69">
        <v>3547</v>
      </c>
      <c r="P48" s="70"/>
      <c r="Q48" s="70"/>
    </row>
    <row r="49" spans="1:17" ht="12" customHeight="1" x14ac:dyDescent="0.2">
      <c r="A49" s="63"/>
      <c r="B49" s="64" t="s">
        <v>118</v>
      </c>
      <c r="C49" s="68"/>
      <c r="D49" s="64"/>
      <c r="E49" s="65"/>
      <c r="F49" s="68"/>
      <c r="G49" s="68"/>
      <c r="H49" s="68"/>
      <c r="I49" s="68">
        <f>+'[18]2011'!O49</f>
        <v>51.81</v>
      </c>
      <c r="J49" s="68">
        <f>+'[18]2012'!O49</f>
        <v>346.79999999999995</v>
      </c>
      <c r="K49" s="68">
        <f>+'[18]2013'!O49</f>
        <v>0</v>
      </c>
      <c r="L49" s="68">
        <f>+'[18]2014'!O49</f>
        <v>0</v>
      </c>
      <c r="M49" s="68"/>
      <c r="N49" s="68">
        <f>+'[18]2016'!O49</f>
        <v>2352.1</v>
      </c>
      <c r="O49" s="69">
        <v>3707.2000000000003</v>
      </c>
      <c r="P49" s="70"/>
      <c r="Q49" s="70"/>
    </row>
    <row r="50" spans="1:17" ht="16.5" customHeight="1" x14ac:dyDescent="0.2">
      <c r="A50" s="63" t="s">
        <v>119</v>
      </c>
      <c r="B50" s="64" t="s">
        <v>120</v>
      </c>
      <c r="C50" s="68"/>
      <c r="D50" s="64"/>
      <c r="E50" s="65"/>
      <c r="F50" s="68"/>
      <c r="G50" s="68"/>
      <c r="H50" s="68"/>
      <c r="I50" s="68"/>
      <c r="J50" s="68"/>
      <c r="K50" s="68"/>
      <c r="L50" s="68"/>
      <c r="M50" s="68">
        <f>+'[18]2015'!O49</f>
        <v>2118.4740000000002</v>
      </c>
      <c r="N50" s="68">
        <f>+'[18]2016'!O50</f>
        <v>5921.3628000000017</v>
      </c>
      <c r="O50" s="69">
        <v>9940.8974000000035</v>
      </c>
      <c r="P50" s="70"/>
      <c r="Q50" s="70"/>
    </row>
    <row r="51" spans="1:17" ht="12" customHeight="1" x14ac:dyDescent="0.2">
      <c r="A51" s="63"/>
      <c r="B51" s="64" t="s">
        <v>121</v>
      </c>
      <c r="C51" s="68"/>
      <c r="D51" s="64"/>
      <c r="E51" s="65"/>
      <c r="F51" s="68"/>
      <c r="G51" s="68"/>
      <c r="H51" s="68"/>
      <c r="I51" s="68"/>
      <c r="J51" s="68"/>
      <c r="K51" s="68"/>
      <c r="L51" s="68"/>
      <c r="M51" s="68">
        <f>+'[18]2015'!O50</f>
        <v>1880.5391999999999</v>
      </c>
      <c r="N51" s="68">
        <f>+'[18]2016'!O51</f>
        <v>6106.0889999999999</v>
      </c>
      <c r="O51" s="69">
        <v>10262.133000000002</v>
      </c>
      <c r="P51" s="70"/>
      <c r="Q51" s="70"/>
    </row>
    <row r="52" spans="1:17" ht="12" customHeight="1" thickBot="1" x14ac:dyDescent="0.25">
      <c r="A52" s="63" t="s">
        <v>122</v>
      </c>
      <c r="B52" s="64" t="s">
        <v>123</v>
      </c>
      <c r="C52" s="68"/>
      <c r="D52" s="64"/>
      <c r="E52" s="65"/>
      <c r="F52" s="68"/>
      <c r="G52" s="68"/>
      <c r="H52" s="68"/>
      <c r="I52" s="68"/>
      <c r="J52" s="68"/>
      <c r="K52" s="68"/>
      <c r="L52" s="68"/>
      <c r="M52" s="68"/>
      <c r="N52" s="68"/>
      <c r="O52" s="69">
        <v>11172.225999999999</v>
      </c>
      <c r="P52" s="70"/>
      <c r="Q52" s="70"/>
    </row>
    <row r="53" spans="1:17" ht="12" customHeight="1" thickBot="1" x14ac:dyDescent="0.25">
      <c r="A53" s="60" t="s">
        <v>124</v>
      </c>
      <c r="B53" s="61"/>
      <c r="C53" s="71"/>
      <c r="D53" s="61"/>
      <c r="E53" s="72"/>
      <c r="F53" s="71"/>
      <c r="G53" s="71"/>
      <c r="H53" s="71"/>
      <c r="I53" s="71"/>
      <c r="J53" s="71"/>
      <c r="K53" s="71"/>
      <c r="L53" s="71"/>
      <c r="M53" s="71"/>
      <c r="N53" s="71"/>
      <c r="O53" s="73"/>
    </row>
    <row r="54" spans="1:17" ht="12" customHeight="1" x14ac:dyDescent="0.2">
      <c r="A54" s="74" t="s">
        <v>125</v>
      </c>
      <c r="B54" s="75" t="s">
        <v>126</v>
      </c>
      <c r="C54" s="76"/>
      <c r="D54" s="75"/>
      <c r="E54" s="77"/>
      <c r="F54" s="76"/>
      <c r="G54" s="76"/>
      <c r="H54" s="76"/>
      <c r="I54" s="76"/>
      <c r="J54" s="76"/>
      <c r="K54" s="76">
        <f>+'[18]2013'!O52</f>
        <v>36.528500000000001</v>
      </c>
      <c r="L54" s="76">
        <f>+'[18]2014'!O52</f>
        <v>8157.7569999999996</v>
      </c>
      <c r="M54" s="76">
        <f>+'[18]2015'!O53</f>
        <v>11450.126</v>
      </c>
      <c r="N54" s="76">
        <f>+'[18]2016'!O54</f>
        <v>13207.373</v>
      </c>
      <c r="O54" s="78">
        <v>12488.579</v>
      </c>
    </row>
    <row r="55" spans="1:17" ht="12" customHeight="1" x14ac:dyDescent="0.2">
      <c r="A55" s="74"/>
      <c r="B55" s="75" t="s">
        <v>127</v>
      </c>
      <c r="C55" s="76"/>
      <c r="D55" s="75"/>
      <c r="E55" s="77"/>
      <c r="F55" s="76"/>
      <c r="G55" s="76"/>
      <c r="H55" s="76"/>
      <c r="I55" s="76"/>
      <c r="J55" s="76"/>
      <c r="K55" s="76"/>
      <c r="L55" s="76"/>
      <c r="M55" s="76"/>
      <c r="N55" s="76">
        <f>+'[18]2016'!O55</f>
        <v>21704.071000000004</v>
      </c>
      <c r="O55" s="78">
        <v>47894.7</v>
      </c>
    </row>
    <row r="56" spans="1:17" ht="12" thickBot="1" x14ac:dyDescent="0.25">
      <c r="A56" s="74"/>
      <c r="B56" s="75"/>
      <c r="C56" s="76"/>
      <c r="D56" s="75"/>
      <c r="E56" s="77"/>
      <c r="F56" s="76"/>
      <c r="G56" s="76"/>
      <c r="H56" s="76"/>
      <c r="I56" s="76"/>
      <c r="J56" s="76"/>
      <c r="K56" s="76"/>
      <c r="L56" s="76"/>
      <c r="M56" s="76"/>
      <c r="N56" s="76"/>
      <c r="O56" s="78"/>
    </row>
    <row r="57" spans="1:17" ht="12" thickBot="1" x14ac:dyDescent="0.25">
      <c r="A57" s="60" t="s">
        <v>128</v>
      </c>
      <c r="B57" s="61"/>
      <c r="C57" s="71"/>
      <c r="D57" s="61"/>
      <c r="E57" s="72"/>
      <c r="F57" s="71"/>
      <c r="G57" s="71"/>
      <c r="H57" s="71"/>
      <c r="I57" s="71"/>
      <c r="J57" s="71"/>
      <c r="K57" s="71"/>
      <c r="L57" s="71"/>
      <c r="M57" s="71"/>
      <c r="N57" s="71"/>
      <c r="O57" s="73"/>
    </row>
    <row r="58" spans="1:17" x14ac:dyDescent="0.2">
      <c r="A58" s="74" t="s">
        <v>129</v>
      </c>
      <c r="B58" s="75" t="s">
        <v>130</v>
      </c>
      <c r="C58" s="76"/>
      <c r="D58" s="75"/>
      <c r="E58" s="77"/>
      <c r="F58" s="76"/>
      <c r="G58" s="76"/>
      <c r="H58" s="76"/>
      <c r="I58" s="76"/>
      <c r="J58" s="76"/>
      <c r="K58" s="76"/>
      <c r="L58" s="76"/>
      <c r="M58" s="76"/>
      <c r="N58" s="76"/>
      <c r="O58" s="78">
        <v>1065.63625</v>
      </c>
    </row>
    <row r="59" spans="1:17" ht="12" thickBot="1" x14ac:dyDescent="0.25">
      <c r="A59" s="74"/>
      <c r="B59" s="75"/>
      <c r="C59" s="76"/>
      <c r="D59" s="75"/>
      <c r="E59" s="77"/>
      <c r="F59" s="76"/>
      <c r="G59" s="76"/>
      <c r="H59" s="76"/>
      <c r="I59" s="76"/>
      <c r="J59" s="76"/>
      <c r="K59" s="76"/>
      <c r="L59" s="76"/>
      <c r="M59" s="76"/>
      <c r="N59" s="76"/>
      <c r="O59" s="78"/>
    </row>
    <row r="60" spans="1:17" ht="12" thickBot="1" x14ac:dyDescent="0.25">
      <c r="A60" s="60" t="s">
        <v>131</v>
      </c>
      <c r="B60" s="61"/>
      <c r="C60" s="71"/>
      <c r="D60" s="61"/>
      <c r="E60" s="72"/>
      <c r="F60" s="71"/>
      <c r="G60" s="71"/>
      <c r="H60" s="71"/>
      <c r="I60" s="71"/>
      <c r="J60" s="71"/>
      <c r="K60" s="71"/>
      <c r="L60" s="71"/>
      <c r="M60" s="71"/>
      <c r="N60" s="71"/>
      <c r="O60" s="73"/>
    </row>
    <row r="61" spans="1:17" ht="16.5" customHeight="1" x14ac:dyDescent="0.2">
      <c r="A61" s="79" t="s">
        <v>132</v>
      </c>
      <c r="B61" s="80" t="s">
        <v>133</v>
      </c>
      <c r="C61" s="81">
        <f>+'[18]2005'!O70</f>
        <v>26164.400000000001</v>
      </c>
      <c r="D61" s="82">
        <f>+'[18]2006'!O69</f>
        <v>50038.400000000001</v>
      </c>
      <c r="E61" s="83">
        <f>+'[18]2007'!O71</f>
        <v>19400</v>
      </c>
      <c r="F61" s="81">
        <f>+'[18]2008'!O72</f>
        <v>18837.2</v>
      </c>
      <c r="G61" s="81">
        <f>+'[18]2009'!O51</f>
        <v>74126.778671406006</v>
      </c>
      <c r="H61" s="81">
        <f>+'[18]2010'!O51</f>
        <v>54977.579999999987</v>
      </c>
      <c r="I61" s="81">
        <f>+'[18]2011'!O52</f>
        <v>31424.37</v>
      </c>
      <c r="J61" s="81">
        <f>+'[18]2012'!O52</f>
        <v>44186.280000000006</v>
      </c>
      <c r="K61" s="81">
        <f>+'[18]2013'!O55</f>
        <v>6585.9599999999991</v>
      </c>
      <c r="L61" s="81">
        <f>+'[18]2014'!O55</f>
        <v>15638.4</v>
      </c>
      <c r="M61" s="81">
        <f>+'[18]2015'!O56</f>
        <v>14091.300000000003</v>
      </c>
      <c r="N61" s="81">
        <f>+'[18]2016'!O58</f>
        <v>42919.199999999997</v>
      </c>
      <c r="O61" s="84">
        <v>41459.700000000004</v>
      </c>
    </row>
    <row r="62" spans="1:17" x14ac:dyDescent="0.2">
      <c r="A62" s="79"/>
      <c r="B62" s="80" t="s">
        <v>134</v>
      </c>
      <c r="C62" s="81">
        <f>+'[18]2005'!O71</f>
        <v>13563.6</v>
      </c>
      <c r="D62" s="82">
        <f>+'[18]2006'!O70</f>
        <v>25189.599999999999</v>
      </c>
      <c r="E62" s="83">
        <f>+'[18]2007'!O72</f>
        <v>8818.4000000000015</v>
      </c>
      <c r="F62" s="81">
        <f>+'[18]2008'!O73</f>
        <v>12728.324999999999</v>
      </c>
      <c r="G62" s="81">
        <f>+'[18]2009'!O52</f>
        <v>55177.356636180994</v>
      </c>
      <c r="H62" s="81">
        <f>+'[18]2010'!O52</f>
        <v>44343.569999999992</v>
      </c>
      <c r="I62" s="81">
        <f>+'[18]2011'!O53</f>
        <v>38362.5</v>
      </c>
      <c r="J62" s="81">
        <f>+'[18]2012'!O53</f>
        <v>31007.909999999996</v>
      </c>
      <c r="K62" s="81">
        <f>+'[18]2013'!O56</f>
        <v>4921.4399999999996</v>
      </c>
      <c r="L62" s="81">
        <f>+'[18]2014'!O56</f>
        <v>14575.08</v>
      </c>
      <c r="M62" s="81">
        <f>+'[18]2015'!O57</f>
        <v>10209.6</v>
      </c>
      <c r="N62" s="81">
        <f>+'[18]2016'!O59</f>
        <v>28229.760000000002</v>
      </c>
      <c r="O62" s="84">
        <v>20603.039999999997</v>
      </c>
    </row>
    <row r="63" spans="1:17" x14ac:dyDescent="0.2">
      <c r="A63" s="79"/>
      <c r="B63" s="80" t="s">
        <v>135</v>
      </c>
      <c r="C63" s="81">
        <f>+'[18]2005'!O72</f>
        <v>230.67</v>
      </c>
      <c r="D63" s="82">
        <f>+'[18]2006'!O71</f>
        <v>9953.8760000000002</v>
      </c>
      <c r="E63" s="83">
        <f>+'[18]2007'!O73</f>
        <v>2160.1340000000005</v>
      </c>
      <c r="F63" s="81">
        <f>+'[18]2008'!O74</f>
        <v>4707.2579999999998</v>
      </c>
      <c r="G63" s="81">
        <f>+'[18]2009'!O53</f>
        <v>34079.316408226761</v>
      </c>
      <c r="H63" s="81">
        <f>+'[18]2010'!O53</f>
        <v>35434.590000000004</v>
      </c>
      <c r="I63" s="81">
        <f>+'[18]2011'!O54</f>
        <v>65185.067999999999</v>
      </c>
      <c r="J63" s="81">
        <f>+'[18]2012'!O54</f>
        <v>40516.368000000002</v>
      </c>
      <c r="K63" s="81">
        <f>+'[18]2013'!O57</f>
        <v>17730.18</v>
      </c>
      <c r="L63" s="81">
        <f>+'[18]2014'!O57</f>
        <v>24451.464</v>
      </c>
      <c r="M63" s="81">
        <f>+'[18]2015'!O58</f>
        <v>13814.243999999999</v>
      </c>
      <c r="N63" s="81">
        <f>+'[18]2016'!O60</f>
        <v>43634.928000000007</v>
      </c>
      <c r="O63" s="84">
        <v>24144.995999999996</v>
      </c>
    </row>
    <row r="64" spans="1:17" x14ac:dyDescent="0.2">
      <c r="A64" s="79"/>
      <c r="B64" s="80" t="s">
        <v>136</v>
      </c>
      <c r="C64" s="81">
        <f>+'[18]2005'!O73</f>
        <v>8340.8999999999978</v>
      </c>
      <c r="D64" s="82">
        <f>+'[18]2006'!O72</f>
        <v>20173.900000000001</v>
      </c>
      <c r="E64" s="83">
        <f>+'[18]2007'!O74</f>
        <v>5527.5</v>
      </c>
      <c r="F64" s="81">
        <f>+'[18]2008'!O75</f>
        <v>8419.2620000000279</v>
      </c>
      <c r="G64" s="81">
        <f>+'[18]2009'!O54</f>
        <v>42803.138590336945</v>
      </c>
      <c r="H64" s="81">
        <f>+'[18]2010'!O54</f>
        <v>47583.179999999993</v>
      </c>
      <c r="I64" s="81">
        <f>+'[18]2011'!O55</f>
        <v>73021.77</v>
      </c>
      <c r="J64" s="81">
        <f>+'[18]2012'!O55</f>
        <v>79926.345000000001</v>
      </c>
      <c r="K64" s="81">
        <f>+'[18]2013'!O58</f>
        <v>32721.119999999995</v>
      </c>
      <c r="L64" s="81">
        <f>+'[18]2014'!O58</f>
        <v>52400.755703329996</v>
      </c>
      <c r="M64" s="81">
        <f>+'[18]2015'!O59</f>
        <v>49910.714999999997</v>
      </c>
      <c r="N64" s="81">
        <f>+'[18]2016'!O61</f>
        <v>73438.604999999996</v>
      </c>
      <c r="O64" s="84">
        <v>47740.184999999998</v>
      </c>
    </row>
    <row r="65" spans="1:15" x14ac:dyDescent="0.2">
      <c r="A65" s="79"/>
      <c r="B65" s="80" t="s">
        <v>137</v>
      </c>
      <c r="C65" s="85">
        <f>+'[18]2005'!O76</f>
        <v>345725</v>
      </c>
      <c r="D65" s="82">
        <f>+'[18]2006'!O75</f>
        <v>354602.80700000003</v>
      </c>
      <c r="E65" s="83">
        <f>+'[18]2007'!O77</f>
        <v>335472.45600000006</v>
      </c>
      <c r="F65" s="81">
        <f>+'[18]2008'!O78</f>
        <v>383101.16399999993</v>
      </c>
      <c r="G65" s="81">
        <f>+'[18]2009'!O57</f>
        <v>280808.80416330742</v>
      </c>
      <c r="H65" s="81">
        <f>+'[18]2010'!O57</f>
        <v>304167.35200000001</v>
      </c>
      <c r="I65" s="81">
        <f>+'[18]2011'!O56</f>
        <v>362328.33600000001</v>
      </c>
      <c r="J65" s="81">
        <f>+'[18]2012'!O56</f>
        <v>345670.74</v>
      </c>
      <c r="K65" s="81">
        <f>+'[18]2013'!O59</f>
        <v>479429.598</v>
      </c>
      <c r="L65" s="81">
        <f>+'[18]2014'!O59</f>
        <v>420127.47135156026</v>
      </c>
      <c r="M65" s="81">
        <f>+'[18]2015'!O60</f>
        <v>459226.69199999992</v>
      </c>
      <c r="N65" s="81">
        <f>+'[18]2016'!O62</f>
        <v>240047.45999999993</v>
      </c>
      <c r="O65" s="84">
        <v>381288.42</v>
      </c>
    </row>
    <row r="66" spans="1:15" x14ac:dyDescent="0.2">
      <c r="A66" s="79"/>
      <c r="B66" s="80" t="s">
        <v>138</v>
      </c>
      <c r="C66" s="85">
        <f>+'[18]2005'!O77</f>
        <v>350449.69800000009</v>
      </c>
      <c r="D66" s="82">
        <f>+'[18]2006'!O76</f>
        <v>346771.51500000001</v>
      </c>
      <c r="E66" s="83">
        <f>+'[18]2007'!O78</f>
        <v>308409.01799999998</v>
      </c>
      <c r="F66" s="81">
        <f>+'[18]2008'!O79</f>
        <v>353846.016</v>
      </c>
      <c r="G66" s="81">
        <f>+'[18]2009'!O58</f>
        <v>338845.1554794985</v>
      </c>
      <c r="H66" s="81">
        <f>+'[18]2010'!O58</f>
        <v>274064.72799999994</v>
      </c>
      <c r="I66" s="81">
        <f>+'[18]2011'!O57</f>
        <v>328187.05200000003</v>
      </c>
      <c r="J66" s="81">
        <f>+'[18]2012'!O57</f>
        <v>425317.902</v>
      </c>
      <c r="K66" s="81">
        <f>+'[18]2013'!O60</f>
        <v>461289.34800000006</v>
      </c>
      <c r="L66" s="81">
        <f>+'[18]2014'!O60</f>
        <v>412122.105063011</v>
      </c>
      <c r="M66" s="81">
        <f>+'[18]2015'!O61</f>
        <v>378806.54399999999</v>
      </c>
      <c r="N66" s="81">
        <f>+'[18]2016'!O63</f>
        <v>386168.79599999997</v>
      </c>
      <c r="O66" s="84">
        <v>365210.38799999998</v>
      </c>
    </row>
    <row r="67" spans="1:15" x14ac:dyDescent="0.2">
      <c r="A67" s="79"/>
      <c r="B67" s="80" t="s">
        <v>139</v>
      </c>
      <c r="C67" s="81"/>
      <c r="D67" s="86"/>
      <c r="E67" s="83">
        <f>+'[18]2007'!O79</f>
        <v>265514.63500000001</v>
      </c>
      <c r="F67" s="81">
        <f>+'[18]2008'!O80</f>
        <v>391554.18374999997</v>
      </c>
      <c r="G67" s="81">
        <f>+'[18]2009'!O59</f>
        <v>425665.0024</v>
      </c>
      <c r="H67" s="81">
        <f>+'[18]2010'!O59</f>
        <v>386364.63308200007</v>
      </c>
      <c r="I67" s="81">
        <f>+'[18]2011'!O58</f>
        <v>362853.24075</v>
      </c>
      <c r="J67" s="81">
        <f>+'[18]2012'!O58</f>
        <v>215762.25825000004</v>
      </c>
      <c r="K67" s="81">
        <f>+'[18]2013'!O61</f>
        <v>201328.714125</v>
      </c>
      <c r="L67" s="81">
        <f>+'[18]2014'!O61</f>
        <v>301526.55250000005</v>
      </c>
      <c r="M67" s="81">
        <f>+'[18]2015'!O62</f>
        <v>234237.29225000003</v>
      </c>
      <c r="N67" s="81">
        <f>+'[18]2016'!O64</f>
        <v>299524.30199999997</v>
      </c>
      <c r="O67" s="84">
        <v>149744.47925</v>
      </c>
    </row>
    <row r="68" spans="1:15" x14ac:dyDescent="0.2">
      <c r="A68" s="79"/>
      <c r="B68" s="80" t="s">
        <v>140</v>
      </c>
      <c r="C68" s="81"/>
      <c r="D68" s="86"/>
      <c r="E68" s="86"/>
      <c r="F68" s="86"/>
      <c r="G68" s="86"/>
      <c r="H68" s="81">
        <f>+'[18]2010'!O60</f>
        <v>85.295999999999992</v>
      </c>
      <c r="I68" s="81">
        <f>+'[18]2011'!O59</f>
        <v>1236.1020000000001</v>
      </c>
      <c r="J68" s="81">
        <f>+'[18]2012'!O59</f>
        <v>369449.51400000002</v>
      </c>
      <c r="K68" s="81">
        <f>+'[18]2013'!O62</f>
        <v>616226.28899999999</v>
      </c>
      <c r="L68" s="81">
        <f>+'[18]2014'!O62</f>
        <v>523552.59600000002</v>
      </c>
      <c r="M68" s="81">
        <f>+'[18]2015'!O63</f>
        <v>544179.25994216464</v>
      </c>
      <c r="N68" s="81">
        <f>+'[18]2016'!O65</f>
        <v>222713.652</v>
      </c>
      <c r="O68" s="84">
        <v>361213.69200000004</v>
      </c>
    </row>
    <row r="69" spans="1:15" ht="16.5" customHeight="1" x14ac:dyDescent="0.2">
      <c r="A69" s="79" t="s">
        <v>141</v>
      </c>
      <c r="B69" s="80" t="s">
        <v>142</v>
      </c>
      <c r="C69" s="81">
        <f>+'[18]2005'!O74</f>
        <v>44503.499999999993</v>
      </c>
      <c r="D69" s="82">
        <f>+'[18]2006'!O73</f>
        <v>64639.95</v>
      </c>
      <c r="E69" s="83">
        <f>+'[18]2007'!O75</f>
        <v>29439.65</v>
      </c>
      <c r="F69" s="81">
        <f>+'[18]2008'!O76</f>
        <v>44315.944999999992</v>
      </c>
      <c r="G69" s="87">
        <f>+'[18]2009'!O60+'[18]2009'!O56</f>
        <v>69579.292000000001</v>
      </c>
      <c r="H69" s="81">
        <f>+'[18]2010'!O61</f>
        <v>73485.584999999992</v>
      </c>
      <c r="I69" s="81">
        <f>+'[18]2011'!O60</f>
        <v>82841.692500000005</v>
      </c>
      <c r="J69" s="81">
        <f>+'[18]2012'!O60</f>
        <v>69552.787499999991</v>
      </c>
      <c r="K69" s="81">
        <f>+'[18]2013'!O63</f>
        <v>23800.942902800001</v>
      </c>
      <c r="L69" s="81">
        <f>+'[18]2014'!O63</f>
        <v>44110.71</v>
      </c>
      <c r="M69" s="81">
        <f>+'[18]2015'!O64</f>
        <v>44085.419999999991</v>
      </c>
      <c r="N69" s="81">
        <f>+'[18]2016'!O66</f>
        <v>76414.35149999999</v>
      </c>
      <c r="O69" s="84">
        <v>77133.690000000017</v>
      </c>
    </row>
    <row r="70" spans="1:15" x14ac:dyDescent="0.2">
      <c r="A70" s="79"/>
      <c r="B70" s="80" t="s">
        <v>143</v>
      </c>
      <c r="C70" s="81">
        <f>+'[18]2005'!O75</f>
        <v>88859.054999999993</v>
      </c>
      <c r="D70" s="82">
        <f>+'[18]2006'!O74</f>
        <v>94142.39999999998</v>
      </c>
      <c r="E70" s="83">
        <f>+'[18]2007'!O76</f>
        <v>52101.599999999991</v>
      </c>
      <c r="F70" s="81">
        <f>+'[18]2008'!O77</f>
        <v>70924.000000000015</v>
      </c>
      <c r="G70" s="81">
        <f>+'[18]2009'!O61+'[18]2009'!O55</f>
        <v>58311.059500000003</v>
      </c>
      <c r="H70" s="81">
        <f>+'[18]2010'!O62</f>
        <v>86746.319999999992</v>
      </c>
      <c r="I70" s="81">
        <f>+'[18]2011'!O61</f>
        <v>105667.14</v>
      </c>
      <c r="J70" s="81">
        <f>+'[18]2012'!O61</f>
        <v>63985.62</v>
      </c>
      <c r="K70" s="81">
        <f>+'[18]2013'!O64</f>
        <v>16188.9</v>
      </c>
      <c r="L70" s="81">
        <f>+'[18]2014'!O64</f>
        <v>29892.711125046593</v>
      </c>
      <c r="M70" s="81">
        <f>+'[18]2015'!O65</f>
        <v>35185.5</v>
      </c>
      <c r="N70" s="81">
        <f>+'[18]2016'!O67</f>
        <v>69334.630499999999</v>
      </c>
      <c r="O70" s="84">
        <v>64466.459999999992</v>
      </c>
    </row>
    <row r="71" spans="1:15" ht="12" customHeight="1" x14ac:dyDescent="0.2">
      <c r="A71" s="79"/>
      <c r="B71" s="80" t="s">
        <v>144</v>
      </c>
      <c r="C71" s="81"/>
      <c r="D71" s="80"/>
      <c r="E71" s="86"/>
      <c r="F71" s="86"/>
      <c r="G71" s="81"/>
      <c r="H71" s="81"/>
      <c r="I71" s="81"/>
      <c r="J71" s="81"/>
      <c r="K71" s="81"/>
      <c r="L71" s="81">
        <f>+'[18]2014'!O65</f>
        <v>10615.624999999991</v>
      </c>
      <c r="M71" s="81">
        <f>+'[18]2015'!O66</f>
        <v>16947.507500000011</v>
      </c>
      <c r="N71" s="81">
        <f>+'[18]2016'!O68</f>
        <v>10655.049750000002</v>
      </c>
      <c r="O71" s="84">
        <v>11162.566999999999</v>
      </c>
    </row>
    <row r="72" spans="1:15" ht="16.5" customHeight="1" x14ac:dyDescent="0.2">
      <c r="A72" s="79" t="s">
        <v>145</v>
      </c>
      <c r="B72" s="80" t="s">
        <v>146</v>
      </c>
      <c r="C72" s="81"/>
      <c r="D72" s="80"/>
      <c r="E72" s="83"/>
      <c r="F72" s="81"/>
      <c r="G72" s="81"/>
      <c r="H72" s="81"/>
      <c r="I72" s="81"/>
      <c r="J72" s="81"/>
      <c r="K72" s="81"/>
      <c r="L72" s="81"/>
      <c r="M72" s="81"/>
      <c r="N72" s="81">
        <f>+'[18]2016'!O69</f>
        <v>708.84400000000005</v>
      </c>
      <c r="O72" s="84">
        <v>751.15300000000002</v>
      </c>
    </row>
    <row r="73" spans="1:15" ht="16.5" customHeight="1" x14ac:dyDescent="0.2">
      <c r="A73" s="79" t="s">
        <v>147</v>
      </c>
      <c r="B73" s="80" t="s">
        <v>148</v>
      </c>
      <c r="C73" s="81">
        <f>+'[18]2005'!O79</f>
        <v>2015.7530000000002</v>
      </c>
      <c r="D73" s="82">
        <f>+'[18]2006'!O78</f>
        <v>515.04300000000001</v>
      </c>
      <c r="E73" s="83">
        <f>+'[18]2007'!O81</f>
        <v>211.90100000000001</v>
      </c>
      <c r="F73" s="81">
        <f>+'[18]2008'!O82</f>
        <v>1688.5209240000002</v>
      </c>
      <c r="G73" s="81">
        <f>+'[18]2009'!O62</f>
        <v>5851.9657339999994</v>
      </c>
      <c r="H73" s="81">
        <f>+'[18]2010'!O63</f>
        <v>0</v>
      </c>
      <c r="I73" s="81">
        <f>+'[18]2011'!O62</f>
        <v>1295.25873</v>
      </c>
      <c r="J73" s="81">
        <f>+'[18]2012'!O62</f>
        <v>6370.2055145175</v>
      </c>
      <c r="K73" s="81">
        <f>+'[18]2013'!O65</f>
        <v>1574.99368394</v>
      </c>
      <c r="L73" s="81">
        <f>+'[18]2014'!O66</f>
        <v>5457.5982823000022</v>
      </c>
      <c r="M73" s="81">
        <f>+'[18]2015'!O67</f>
        <v>903.1293569275839</v>
      </c>
      <c r="N73" s="81">
        <f>+'[18]2016'!O70</f>
        <v>2065.3987464399997</v>
      </c>
      <c r="O73" s="84">
        <v>511.0025</v>
      </c>
    </row>
    <row r="74" spans="1:15" x14ac:dyDescent="0.2">
      <c r="A74" s="79"/>
      <c r="B74" s="80" t="s">
        <v>149</v>
      </c>
      <c r="C74" s="81">
        <f>+'[18]2005'!O80</f>
        <v>1659.729</v>
      </c>
      <c r="D74" s="82">
        <f>+'[18]2006'!O79</f>
        <v>508.69999999999993</v>
      </c>
      <c r="E74" s="83">
        <f>+'[18]2007'!O82</f>
        <v>158.71700000000001</v>
      </c>
      <c r="F74" s="81">
        <f>+'[18]2008'!O83</f>
        <v>1476.1726490000001</v>
      </c>
      <c r="G74" s="81">
        <f>+'[18]2009'!O63</f>
        <v>2175.5377950000002</v>
      </c>
      <c r="H74" s="81">
        <f>+'[18]2010'!O64</f>
        <v>7078.1761228214964</v>
      </c>
      <c r="I74" s="81">
        <f>+'[18]2011'!O63</f>
        <v>6630.8057900000003</v>
      </c>
      <c r="J74" s="81">
        <f>+'[18]2012'!O63</f>
        <v>0</v>
      </c>
      <c r="K74" s="81">
        <f>+'[18]2013'!O66</f>
        <v>0</v>
      </c>
      <c r="L74" s="81">
        <f>+'[18]2014'!O67</f>
        <v>1826.3282691160052</v>
      </c>
      <c r="M74" s="81">
        <f>+'[18]2015'!O68</f>
        <v>911.2479539279999</v>
      </c>
      <c r="N74" s="81">
        <f>+'[18]2016'!O71</f>
        <v>2494.435346064</v>
      </c>
      <c r="O74" s="84">
        <v>148.19450000000001</v>
      </c>
    </row>
    <row r="75" spans="1:15" x14ac:dyDescent="0.2">
      <c r="A75" s="79"/>
      <c r="B75" s="80" t="s">
        <v>150</v>
      </c>
      <c r="C75" s="81">
        <f>+'[18]2005'!O81</f>
        <v>1409.6130000000001</v>
      </c>
      <c r="D75" s="82">
        <f>+'[18]2006'!O80</f>
        <v>506.46100000000001</v>
      </c>
      <c r="E75" s="83">
        <f>+'[18]2007'!O83</f>
        <v>127.95899999999997</v>
      </c>
      <c r="F75" s="81">
        <f>+'[18]2008'!O84</f>
        <v>1166.968429</v>
      </c>
      <c r="G75" s="81">
        <f>+'[18]2009'!O64</f>
        <v>2252.5128680000003</v>
      </c>
      <c r="H75" s="81">
        <f>+'[18]2010'!O65</f>
        <v>6933.803202000001</v>
      </c>
      <c r="I75" s="81">
        <f>+'[18]2011'!O64</f>
        <v>3921.550401</v>
      </c>
      <c r="J75" s="81">
        <f>+'[18]2012'!O64</f>
        <v>7512.4494400000012</v>
      </c>
      <c r="K75" s="81">
        <f>+'[18]2013'!O67</f>
        <v>1769.8755000000001</v>
      </c>
      <c r="L75" s="81">
        <f>+'[18]2014'!O68</f>
        <v>5453.1379999999999</v>
      </c>
      <c r="M75" s="81">
        <f>+'[18]2015'!O69</f>
        <v>742.68149999999991</v>
      </c>
      <c r="N75" s="81">
        <f>+'[18]2016'!O72</f>
        <v>3046.8119999999999</v>
      </c>
      <c r="O75" s="84">
        <v>740.51250000000005</v>
      </c>
    </row>
    <row r="76" spans="1:15" x14ac:dyDescent="0.2">
      <c r="A76" s="79"/>
      <c r="B76" s="80" t="s">
        <v>151</v>
      </c>
      <c r="C76" s="81">
        <f>+'[18]2005'!O84</f>
        <v>106435.113</v>
      </c>
      <c r="D76" s="82">
        <f>+'[18]2006'!O83</f>
        <v>80957.54800000001</v>
      </c>
      <c r="E76" s="83">
        <f>+'[18]2007'!O86</f>
        <v>112662.29799999998</v>
      </c>
      <c r="F76" s="81">
        <f>+'[18]2008'!O87</f>
        <v>119290.033803</v>
      </c>
      <c r="G76" s="81">
        <f>+'[18]2009'!O67</f>
        <v>103353.98833129661</v>
      </c>
      <c r="H76" s="81">
        <f>+'[18]2010'!O68</f>
        <v>128803.56000000001</v>
      </c>
      <c r="I76" s="81">
        <f>+'[18]2011'!O67</f>
        <v>132236.64000000001</v>
      </c>
      <c r="J76" s="81">
        <f>+'[18]2012'!O67</f>
        <v>116890.92</v>
      </c>
      <c r="K76" s="81">
        <f>+'[18]2013'!O70</f>
        <v>106260.78000000001</v>
      </c>
      <c r="L76" s="81">
        <f>+'[18]2014'!O71</f>
        <v>105427.86</v>
      </c>
      <c r="M76" s="81">
        <f>+'[18]2015'!O70</f>
        <v>83446.760000000184</v>
      </c>
      <c r="N76" s="81">
        <f>+'[18]2016'!O73</f>
        <v>101154.24000000002</v>
      </c>
      <c r="O76" s="84">
        <v>139685.16</v>
      </c>
    </row>
    <row r="77" spans="1:15" x14ac:dyDescent="0.2">
      <c r="A77" s="79"/>
      <c r="B77" s="80" t="s">
        <v>152</v>
      </c>
      <c r="C77" s="81">
        <f>+'[18]2005'!O82</f>
        <v>1318.9939999999999</v>
      </c>
      <c r="D77" s="82">
        <f>+'[18]2006'!O84</f>
        <v>2723.3510000000001</v>
      </c>
      <c r="E77" s="83">
        <f>+'[18]2007'!O87</f>
        <v>11117.340999999999</v>
      </c>
      <c r="F77" s="81">
        <f>+'[18]2008'!O88</f>
        <v>10227.266529</v>
      </c>
      <c r="G77" s="81">
        <f>+'[18]2009'!O68</f>
        <v>11031.299359000001</v>
      </c>
      <c r="H77" s="81">
        <f>+'[18]2010'!O69</f>
        <v>8515.6443321999977</v>
      </c>
      <c r="I77" s="81">
        <f>+'[18]2011'!O68</f>
        <v>9389.0358410000008</v>
      </c>
      <c r="J77" s="81">
        <f>+'[18]2012'!O68+'[18]2012'!O69</f>
        <v>9982.8344514499986</v>
      </c>
      <c r="K77" s="81">
        <f>+'[18]2013'!O71+'[18]2013'!O72</f>
        <v>5243.730669999999</v>
      </c>
      <c r="L77" s="81">
        <f>+'[18]2014'!O72</f>
        <v>10782.301104999993</v>
      </c>
      <c r="M77" s="81">
        <f>+'[18]2015'!O71</f>
        <v>8423.3989699999547</v>
      </c>
      <c r="N77" s="81">
        <f>+'[18]2016'!O74</f>
        <v>10825.283039999975</v>
      </c>
      <c r="O77" s="84">
        <v>697.1232500000001</v>
      </c>
    </row>
    <row r="78" spans="1:15" x14ac:dyDescent="0.2">
      <c r="A78" s="79"/>
      <c r="B78" s="80" t="s">
        <v>153</v>
      </c>
      <c r="C78" s="81">
        <f>+'[18]2005'!O83</f>
        <v>745.93999999999994</v>
      </c>
      <c r="D78" s="82">
        <f>+'[18]2006'!O85</f>
        <v>4236.9679999999998</v>
      </c>
      <c r="E78" s="83">
        <f>+'[18]2007'!O88</f>
        <v>11709.505000000001</v>
      </c>
      <c r="F78" s="81">
        <f>+'[18]2008'!O89</f>
        <v>10111.723778</v>
      </c>
      <c r="G78" s="81">
        <f>+'[18]2009'!O69</f>
        <v>10810.116693</v>
      </c>
      <c r="H78" s="81">
        <f>+'[18]2010'!O70+'[18]2010'!O66+'[18]2010'!O67</f>
        <v>5377.4900456449959</v>
      </c>
      <c r="I78" s="81">
        <f>+'[18]2011'!O69</f>
        <v>6762.7585799999997</v>
      </c>
      <c r="J78" s="81">
        <f>+'[18]2012'!O70</f>
        <v>8208.257778800009</v>
      </c>
      <c r="K78" s="81">
        <f>+'[18]2013'!O73</f>
        <v>9655.3631199999982</v>
      </c>
      <c r="L78" s="81">
        <f>+'[18]2014'!O73+'[18]2014'!O74</f>
        <v>7515.143299999977</v>
      </c>
      <c r="M78" s="81">
        <f>+'[18]2015'!O72</f>
        <v>4874.0930399999925</v>
      </c>
      <c r="N78" s="81">
        <f>+'[18]2016'!O75</f>
        <v>10874.30593000001</v>
      </c>
      <c r="O78" s="84">
        <v>657.71189500000003</v>
      </c>
    </row>
    <row r="79" spans="1:15" x14ac:dyDescent="0.2">
      <c r="A79" s="79"/>
      <c r="B79" s="80" t="s">
        <v>154</v>
      </c>
      <c r="C79" s="86"/>
      <c r="D79" s="82">
        <f>+'[18]2006'!O86</f>
        <v>4424.884</v>
      </c>
      <c r="E79" s="83">
        <f>+'[18]2007'!O89</f>
        <v>11000.347999999998</v>
      </c>
      <c r="F79" s="81">
        <f>+'[18]2008'!O90</f>
        <v>10451.810779000001</v>
      </c>
      <c r="G79" s="81">
        <f>+'[18]2009'!O70</f>
        <v>10819.399785999998</v>
      </c>
      <c r="H79" s="81">
        <f>+'[18]2010'!O71</f>
        <v>5023.2107812749982</v>
      </c>
      <c r="I79" s="81">
        <f>+'[18]2011'!O71</f>
        <v>6196.9345160000003</v>
      </c>
      <c r="J79" s="81">
        <f>+'[18]2012'!O71</f>
        <v>11548.431087550014</v>
      </c>
      <c r="K79" s="81">
        <f>+'[18]2013'!O74</f>
        <v>11349.074575000001</v>
      </c>
      <c r="L79" s="81">
        <f>+'[18]2014'!O75</f>
        <v>9975.9341299999905</v>
      </c>
      <c r="M79" s="81">
        <f>+'[18]2015'!O73</f>
        <v>7073.2160740378231</v>
      </c>
      <c r="N79" s="81">
        <f>+'[18]2016'!O76</f>
        <v>0</v>
      </c>
      <c r="O79" s="84">
        <v>0</v>
      </c>
    </row>
    <row r="80" spans="1:15" x14ac:dyDescent="0.2">
      <c r="A80" s="79"/>
      <c r="B80" s="80" t="s">
        <v>155</v>
      </c>
      <c r="C80" s="86"/>
      <c r="D80" s="82">
        <f>+'[18]2006'!O87</f>
        <v>4361.0770000000002</v>
      </c>
      <c r="E80" s="83">
        <f>+'[18]2007'!O90</f>
        <v>11177.776000000002</v>
      </c>
      <c r="F80" s="81">
        <f>+'[18]2008'!O85+'[18]2008'!O86+'[18]2008'!O91</f>
        <v>6701.477245</v>
      </c>
      <c r="G80" s="81">
        <f>+'[18]2009'!O71</f>
        <v>7067.3248859999994</v>
      </c>
      <c r="H80" s="81">
        <f>+'[18]2010'!O72</f>
        <v>2147.3923148100002</v>
      </c>
      <c r="I80" s="81">
        <f>+'[18]2011'!O72</f>
        <v>8851.2839679999997</v>
      </c>
      <c r="J80" s="81">
        <f>+'[18]2012'!O72</f>
        <v>10087.290187999994</v>
      </c>
      <c r="K80" s="81">
        <f>+'[18]2013'!O75</f>
        <v>9758.3664000000153</v>
      </c>
      <c r="L80" s="81">
        <f>+'[18]2014'!O76</f>
        <v>4970.5611999999865</v>
      </c>
      <c r="M80" s="81">
        <f>+'[18]2015'!O74</f>
        <v>5371.6201999999894</v>
      </c>
      <c r="N80" s="81">
        <f>+'[18]2016'!O77</f>
        <v>0</v>
      </c>
      <c r="O80" s="84">
        <v>0</v>
      </c>
    </row>
    <row r="81" spans="1:15" x14ac:dyDescent="0.2">
      <c r="A81" s="79"/>
      <c r="B81" s="80" t="s">
        <v>156</v>
      </c>
      <c r="C81" s="81"/>
      <c r="D81" s="82">
        <f>+'[18]2006'!O81</f>
        <v>390.226</v>
      </c>
      <c r="E81" s="83">
        <f>+'[18]2007'!O84</f>
        <v>105.83199999999999</v>
      </c>
      <c r="F81" s="81">
        <f>+'[18]2008'!O92+'[18]2008'!O93</f>
        <v>8409.2019340000006</v>
      </c>
      <c r="G81" s="81">
        <f>+'[18]2009'!O72</f>
        <v>11050.091172999999</v>
      </c>
      <c r="H81" s="81">
        <f>+'[18]2010'!O73</f>
        <v>8526.9006409999947</v>
      </c>
      <c r="I81" s="81">
        <f>+'[18]2011'!O73</f>
        <v>10123.336069999999</v>
      </c>
      <c r="J81" s="81">
        <f>+'[18]2012'!O73</f>
        <v>9538.6528150000031</v>
      </c>
      <c r="K81" s="81">
        <f>+'[18]2013'!O76</f>
        <v>2570.0208000000066</v>
      </c>
      <c r="L81" s="81">
        <f>+'[18]2014'!O77</f>
        <v>7007.9093999999996</v>
      </c>
      <c r="M81" s="81">
        <f>+'[18]2015'!O75</f>
        <v>0</v>
      </c>
      <c r="N81" s="81">
        <f>+'[18]2016'!O78</f>
        <v>0</v>
      </c>
      <c r="O81" s="84">
        <v>0</v>
      </c>
    </row>
    <row r="82" spans="1:15" x14ac:dyDescent="0.2">
      <c r="A82" s="79"/>
      <c r="B82" s="80" t="s">
        <v>157</v>
      </c>
      <c r="C82" s="81"/>
      <c r="D82" s="82">
        <f>+'[18]2006'!O82</f>
        <v>404.85</v>
      </c>
      <c r="E82" s="83">
        <f>+'[18]2007'!O85</f>
        <v>92.990000000000009</v>
      </c>
      <c r="F82" s="81">
        <f>+'[18]2008'!O94</f>
        <v>2116.11598</v>
      </c>
      <c r="G82" s="81">
        <f>+'[18]2009'!O74+'[18]2009'!O65+'[18]2009'!O66+'[18]2009'!O73</f>
        <v>12065.507664999999</v>
      </c>
      <c r="H82" s="81">
        <f>+'[18]2010'!O74+'[18]2010'!O75</f>
        <v>7797.8295384000085</v>
      </c>
      <c r="I82" s="81">
        <f>+'[18]2011'!O74</f>
        <v>4892.938408</v>
      </c>
      <c r="J82" s="81">
        <f>+'[18]2012'!O74</f>
        <v>11580.990529000033</v>
      </c>
      <c r="K82" s="81">
        <f>+'[18]2013'!O77</f>
        <v>10493.689199999977</v>
      </c>
      <c r="L82" s="81">
        <f>+'[18]2014'!O78</f>
        <v>9947.2014000000054</v>
      </c>
      <c r="M82" s="81">
        <f>+'[18]2015'!O76</f>
        <v>7564.2671999999584</v>
      </c>
      <c r="N82" s="81">
        <f>+'[18]2016'!O79</f>
        <v>8339.7395999998589</v>
      </c>
      <c r="O82" s="84">
        <v>474.07699999999943</v>
      </c>
    </row>
    <row r="83" spans="1:15" ht="16.5" customHeight="1" x14ac:dyDescent="0.2">
      <c r="A83" s="79" t="s">
        <v>158</v>
      </c>
      <c r="B83" s="80" t="s">
        <v>159</v>
      </c>
      <c r="C83" s="81">
        <f>+'[18]2005'!O86</f>
        <v>2975.636</v>
      </c>
      <c r="D83" s="85">
        <f>+'[18]2006'!O89</f>
        <v>42228.252000000008</v>
      </c>
      <c r="E83" s="85">
        <f>+'[18]2007'!O92</f>
        <v>69735.072</v>
      </c>
      <c r="F83" s="87">
        <f>+'[18]2008'!O96</f>
        <v>78411.454968999999</v>
      </c>
      <c r="G83" s="81">
        <f>+'[18]2009'!O75</f>
        <v>96307.514407999988</v>
      </c>
      <c r="H83" s="81">
        <f>+'[18]2010'!O76</f>
        <v>80691.735044999994</v>
      </c>
      <c r="I83" s="81">
        <f>+'[18]2011'!O75</f>
        <v>79540.577999999994</v>
      </c>
      <c r="J83" s="81">
        <f>+'[18]2012'!O75</f>
        <v>60267.497718999999</v>
      </c>
      <c r="K83" s="81">
        <f>+'[18]2013'!O78</f>
        <v>84986.583595136995</v>
      </c>
      <c r="L83" s="81">
        <f>+'[18]2014'!O79</f>
        <v>61003.532321999912</v>
      </c>
      <c r="M83" s="81">
        <f>+'[18]2015'!O77</f>
        <v>79662.397554113864</v>
      </c>
      <c r="N83" s="81">
        <f>+'[18]2016'!O80</f>
        <v>76545.155212149999</v>
      </c>
      <c r="O83" s="84">
        <v>41016.303</v>
      </c>
    </row>
    <row r="84" spans="1:15" ht="16.5" customHeight="1" x14ac:dyDescent="0.2">
      <c r="A84" s="79" t="s">
        <v>160</v>
      </c>
      <c r="B84" s="80" t="s">
        <v>161</v>
      </c>
      <c r="C84" s="81">
        <f>+'[18]2005'!O88</f>
        <v>13972.6</v>
      </c>
      <c r="D84" s="85">
        <f>+'[18]2006'!O91</f>
        <v>19971.689999999999</v>
      </c>
      <c r="E84" s="85">
        <f>+'[18]2007'!O94</f>
        <v>33194.110000000008</v>
      </c>
      <c r="F84" s="87">
        <f>+'[18]2008'!O98</f>
        <v>33335.079999999994</v>
      </c>
      <c r="G84" s="81">
        <f>+'[18]2009'!O76</f>
        <v>32685.739999999998</v>
      </c>
      <c r="H84" s="81">
        <f>+'[18]2010'!O77</f>
        <v>46977.265625</v>
      </c>
      <c r="I84" s="81">
        <f>+'[18]2011'!O76</f>
        <v>50444.303124999999</v>
      </c>
      <c r="J84" s="81">
        <f>+'[18]2012'!O76</f>
        <v>50792.947500000002</v>
      </c>
      <c r="K84" s="81">
        <f>+'[18]2013'!O79</f>
        <v>25340.758313000002</v>
      </c>
      <c r="L84" s="81">
        <f>+'[18]2014'!O80</f>
        <v>43520.745187</v>
      </c>
      <c r="M84" s="81">
        <f>+'[18]2015'!O78</f>
        <v>0</v>
      </c>
      <c r="N84" s="81">
        <f>+'[18]2016'!O81</f>
        <v>1793.82</v>
      </c>
      <c r="O84" s="84">
        <v>18.810000000000002</v>
      </c>
    </row>
    <row r="85" spans="1:15" x14ac:dyDescent="0.2">
      <c r="A85" s="79"/>
      <c r="B85" s="80" t="s">
        <v>162</v>
      </c>
      <c r="C85" s="81">
        <f>+'[18]2005'!O89</f>
        <v>14438.369999999999</v>
      </c>
      <c r="D85" s="85">
        <f>+'[18]2006'!O92</f>
        <v>21892.86</v>
      </c>
      <c r="E85" s="85">
        <f>+'[18]2007'!O95</f>
        <v>33380.35</v>
      </c>
      <c r="F85" s="87">
        <f>+'[18]2008'!O99</f>
        <v>183.07</v>
      </c>
      <c r="G85" s="81">
        <f>+'[18]2009'!O77</f>
        <v>38581.040000000001</v>
      </c>
      <c r="H85" s="81">
        <f>+'[18]2010'!O78</f>
        <v>47451.323000000004</v>
      </c>
      <c r="I85" s="81">
        <f>+'[18]2011'!O77</f>
        <v>50578.209750000002</v>
      </c>
      <c r="J85" s="81">
        <f>+'[18]2012'!O77</f>
        <v>52201.957000000002</v>
      </c>
      <c r="K85" s="81">
        <f>+'[18]2013'!O80</f>
        <v>20555.564869999998</v>
      </c>
      <c r="L85" s="81">
        <f>+'[18]2014'!O81</f>
        <v>46932.179499999998</v>
      </c>
      <c r="M85" s="81">
        <f>+'[18]2015'!O79</f>
        <v>29966.794000000005</v>
      </c>
      <c r="N85" s="81">
        <f>+'[18]2016'!O82</f>
        <v>14728.669187500001</v>
      </c>
      <c r="O85" s="84">
        <v>14455.24559</v>
      </c>
    </row>
    <row r="86" spans="1:15" ht="16.5" customHeight="1" x14ac:dyDescent="0.2">
      <c r="A86" s="79" t="s">
        <v>163</v>
      </c>
      <c r="B86" s="80" t="s">
        <v>164</v>
      </c>
      <c r="C86" s="81">
        <f>+'[18]2005'!O91</f>
        <v>144010.66999999998</v>
      </c>
      <c r="D86" s="82">
        <f>+'[18]2006'!O94</f>
        <v>152904</v>
      </c>
      <c r="E86" s="83">
        <f>+'[18]2007'!O97</f>
        <v>182593.93999999997</v>
      </c>
      <c r="F86" s="81">
        <f>+'[18]2008'!O101</f>
        <v>182003.13</v>
      </c>
      <c r="G86" s="81">
        <f>+'[18]2009'!O78</f>
        <v>332553.04000000004</v>
      </c>
      <c r="H86" s="81">
        <f>+'[18]2010'!O79</f>
        <v>412298.62000000005</v>
      </c>
      <c r="I86" s="81">
        <f>+'[18]2011'!O78</f>
        <v>375505.48</v>
      </c>
      <c r="J86" s="81">
        <f>+'[18]2012'!O78</f>
        <v>441361.19300000003</v>
      </c>
      <c r="K86" s="81">
        <f>+'[18]2013'!O81</f>
        <v>438893.55500000005</v>
      </c>
      <c r="L86" s="81">
        <f>+'[18]2014'!O82</f>
        <v>458878.51799999998</v>
      </c>
      <c r="M86" s="81">
        <f>+'[18]2015'!O80</f>
        <v>260568.35899999994</v>
      </c>
      <c r="N86" s="81">
        <f>+'[18]2016'!O83</f>
        <v>431717.94459999999</v>
      </c>
      <c r="O86" s="84">
        <v>498992.92799999996</v>
      </c>
    </row>
    <row r="87" spans="1:15" ht="16.5" customHeight="1" x14ac:dyDescent="0.2">
      <c r="A87" s="79" t="s">
        <v>165</v>
      </c>
      <c r="B87" s="80" t="s">
        <v>166</v>
      </c>
      <c r="C87" s="81">
        <f>+'[18]2005'!O93</f>
        <v>532202.73</v>
      </c>
      <c r="D87" s="82">
        <f>+'[18]2006'!O96</f>
        <v>664769.48</v>
      </c>
      <c r="E87" s="83">
        <f>+'[18]2007'!O99</f>
        <v>648613.31000000006</v>
      </c>
      <c r="F87" s="81">
        <f>+'[18]2008'!O103</f>
        <v>664563.12</v>
      </c>
      <c r="G87" s="81">
        <f>+'[18]2009'!O79</f>
        <v>622012.59</v>
      </c>
      <c r="H87" s="81">
        <f>+'[18]2010'!O80</f>
        <v>743118.82019999996</v>
      </c>
      <c r="I87" s="81">
        <f>+'[18]2011'!O79+'[18]2011'!O80</f>
        <v>616986.26712799992</v>
      </c>
      <c r="J87" s="81">
        <f>+'[18]2012'!O79</f>
        <v>772580.19999999972</v>
      </c>
      <c r="K87" s="81">
        <f>+'[18]2013'!O82</f>
        <v>667630.60999999987</v>
      </c>
      <c r="L87" s="81">
        <f>+'[18]2014'!O83</f>
        <v>815783.94000000006</v>
      </c>
      <c r="M87" s="81">
        <f>+'[18]2015'!O81</f>
        <v>516330.15</v>
      </c>
      <c r="N87" s="81">
        <f>+'[18]2016'!O84</f>
        <v>440398.8600000001</v>
      </c>
      <c r="O87" s="84">
        <v>552699.28999999992</v>
      </c>
    </row>
    <row r="88" spans="1:15" ht="16.5" customHeight="1" x14ac:dyDescent="0.2">
      <c r="A88" s="79" t="s">
        <v>167</v>
      </c>
      <c r="B88" s="80" t="s">
        <v>168</v>
      </c>
      <c r="C88" s="81"/>
      <c r="D88" s="80"/>
      <c r="E88" s="83"/>
      <c r="F88" s="81"/>
      <c r="G88" s="81"/>
      <c r="H88" s="81"/>
      <c r="I88" s="81"/>
      <c r="J88" s="81">
        <f>+'[18]2012'!O80</f>
        <v>57810.708899999998</v>
      </c>
      <c r="K88" s="81">
        <f>+'[18]2013'!O83</f>
        <v>107684.09799999998</v>
      </c>
      <c r="L88" s="81">
        <f>+'[18]2014'!O84</f>
        <v>108265.76249999998</v>
      </c>
      <c r="M88" s="81">
        <f>+'[18]2015'!O82</f>
        <v>62901.071699999942</v>
      </c>
      <c r="N88" s="81">
        <f>+'[18]2016'!O85</f>
        <v>100635.927</v>
      </c>
      <c r="O88" s="84">
        <v>49236.522900000004</v>
      </c>
    </row>
    <row r="89" spans="1:15" x14ac:dyDescent="0.2">
      <c r="A89" s="79"/>
      <c r="B89" s="80" t="s">
        <v>169</v>
      </c>
      <c r="C89" s="81"/>
      <c r="D89" s="80"/>
      <c r="E89" s="83"/>
      <c r="F89" s="81"/>
      <c r="G89" s="81"/>
      <c r="H89" s="81"/>
      <c r="I89" s="81"/>
      <c r="J89" s="81"/>
      <c r="K89" s="81">
        <f>+'[18]2013'!O84</f>
        <v>103575.98907</v>
      </c>
      <c r="L89" s="81">
        <f>+'[18]2014'!O85</f>
        <v>74350.106548000011</v>
      </c>
      <c r="M89" s="81">
        <f>+'[18]2015'!O83</f>
        <v>230006.70250000007</v>
      </c>
      <c r="N89" s="81">
        <f>+'[18]2016'!O86</f>
        <v>213864.51399999997</v>
      </c>
      <c r="O89" s="84">
        <v>148687.6958000001</v>
      </c>
    </row>
    <row r="90" spans="1:15" ht="16.5" customHeight="1" x14ac:dyDescent="0.2">
      <c r="A90" s="79" t="s">
        <v>170</v>
      </c>
      <c r="B90" s="80" t="s">
        <v>171</v>
      </c>
      <c r="C90" s="81">
        <f>+'[18]2005'!O95</f>
        <v>262129</v>
      </c>
      <c r="D90" s="82">
        <f>+'[18]2006'!O98</f>
        <v>318460</v>
      </c>
      <c r="E90" s="83">
        <f>+'[18]2007'!O101</f>
        <v>118841</v>
      </c>
      <c r="F90" s="81">
        <f>+'[18]2008'!O105</f>
        <v>322794</v>
      </c>
      <c r="G90" s="81">
        <f>+'[18]2009'!O80</f>
        <v>303179</v>
      </c>
      <c r="H90" s="81">
        <f>+'[18]2010'!O81</f>
        <v>320717</v>
      </c>
      <c r="I90" s="81">
        <f>+'[18]2011'!O81</f>
        <v>327166</v>
      </c>
      <c r="J90" s="81">
        <f>+'[18]2012'!O81</f>
        <v>106480</v>
      </c>
      <c r="K90" s="81">
        <f>+'[18]2013'!O85</f>
        <v>287973.53399999999</v>
      </c>
      <c r="L90" s="81">
        <f>+'[18]2014'!O86</f>
        <v>269807.61800000013</v>
      </c>
      <c r="M90" s="81">
        <f>+'[18]2015'!O84</f>
        <v>253280.23099999985</v>
      </c>
      <c r="N90" s="81">
        <f>+'[18]2016'!O87</f>
        <v>223504.63100000005</v>
      </c>
      <c r="O90" s="84">
        <v>237695.82099999994</v>
      </c>
    </row>
    <row r="91" spans="1:15" x14ac:dyDescent="0.2">
      <c r="A91" s="79"/>
      <c r="B91" s="80" t="s">
        <v>172</v>
      </c>
      <c r="C91" s="81">
        <f>+'[18]2005'!O96</f>
        <v>286578</v>
      </c>
      <c r="D91" s="82">
        <f>+'[18]2006'!O99</f>
        <v>90205</v>
      </c>
      <c r="E91" s="83">
        <f>+'[18]2007'!O102</f>
        <v>321264</v>
      </c>
      <c r="F91" s="81">
        <f>+'[18]2008'!O106</f>
        <v>310832</v>
      </c>
      <c r="G91" s="81">
        <f>+'[18]2009'!O81</f>
        <v>327497</v>
      </c>
      <c r="H91" s="81">
        <f>+'[18]2010'!O82</f>
        <v>331746</v>
      </c>
      <c r="I91" s="81">
        <f>+'[18]2011'!O82</f>
        <v>326073</v>
      </c>
      <c r="J91" s="81">
        <f>+'[18]2012'!O82</f>
        <v>289542</v>
      </c>
      <c r="K91" s="81">
        <f>+'[18]2013'!O86</f>
        <v>202260.81000000006</v>
      </c>
      <c r="L91" s="81">
        <f>+'[18]2014'!O87</f>
        <v>173568.66000000032</v>
      </c>
      <c r="M91" s="81">
        <f>+'[18]2015'!O85</f>
        <v>33037.908999999891</v>
      </c>
      <c r="N91" s="81">
        <f>+'[18]2016'!O88</f>
        <v>15850.489000000001</v>
      </c>
      <c r="O91" s="84">
        <v>77027.985999999757</v>
      </c>
    </row>
    <row r="92" spans="1:15" x14ac:dyDescent="0.2">
      <c r="A92" s="79"/>
      <c r="B92" s="80" t="s">
        <v>173</v>
      </c>
      <c r="C92" s="81"/>
      <c r="D92" s="80"/>
      <c r="E92" s="83"/>
      <c r="F92" s="81"/>
      <c r="G92" s="81"/>
      <c r="H92" s="81"/>
      <c r="I92" s="81"/>
      <c r="J92" s="81"/>
      <c r="K92" s="81">
        <f>+'[18]2013'!O87</f>
        <v>917.24761999999998</v>
      </c>
      <c r="L92" s="81">
        <f>+'[18]2014'!O88</f>
        <v>265758.58129</v>
      </c>
      <c r="M92" s="81">
        <f>+'[18]2015'!O86</f>
        <v>313954.44199999998</v>
      </c>
      <c r="N92" s="81">
        <f>+'[18]2016'!O89</f>
        <v>125500.57599999997</v>
      </c>
      <c r="O92" s="84">
        <v>239710.45899999986</v>
      </c>
    </row>
    <row r="93" spans="1:15" ht="16.5" customHeight="1" x14ac:dyDescent="0.2">
      <c r="A93" s="79" t="s">
        <v>174</v>
      </c>
      <c r="B93" s="80" t="s">
        <v>175</v>
      </c>
      <c r="C93" s="81"/>
      <c r="D93" s="80"/>
      <c r="E93" s="83">
        <f>+'[18]2007'!O104</f>
        <v>14200.63</v>
      </c>
      <c r="F93" s="81">
        <f>+'[18]2008'!O108</f>
        <v>39318.21</v>
      </c>
      <c r="G93" s="81">
        <f>+'[18]2009'!O82</f>
        <v>59670.27</v>
      </c>
      <c r="H93" s="81">
        <f>+'[18]2010'!O83</f>
        <v>58156.17</v>
      </c>
      <c r="I93" s="81">
        <f>+'[18]2011'!O83</f>
        <v>64040.52</v>
      </c>
      <c r="J93" s="81">
        <f>+'[18]2012'!O83</f>
        <v>64494.2</v>
      </c>
      <c r="K93" s="81">
        <f>+'[18]2013'!O88</f>
        <v>79491</v>
      </c>
      <c r="L93" s="81">
        <f>+'[18]2014'!O89</f>
        <v>65694</v>
      </c>
      <c r="M93" s="81">
        <f>+'[18]2015'!O87</f>
        <v>62146</v>
      </c>
      <c r="N93" s="81">
        <f>+'[18]2016'!O90</f>
        <v>50538</v>
      </c>
      <c r="O93" s="84">
        <v>29748</v>
      </c>
    </row>
    <row r="94" spans="1:15" ht="12" customHeight="1" x14ac:dyDescent="0.2">
      <c r="A94" s="79"/>
      <c r="B94" s="80" t="s">
        <v>176</v>
      </c>
      <c r="C94" s="81"/>
      <c r="D94" s="80"/>
      <c r="E94" s="83"/>
      <c r="F94" s="81"/>
      <c r="G94" s="81"/>
      <c r="H94" s="81"/>
      <c r="I94" s="81"/>
      <c r="J94" s="81"/>
      <c r="K94" s="81"/>
      <c r="L94" s="81"/>
      <c r="M94" s="81"/>
      <c r="N94" s="81"/>
      <c r="O94" s="84">
        <v>3137</v>
      </c>
    </row>
    <row r="95" spans="1:15" ht="16.5" customHeight="1" x14ac:dyDescent="0.2">
      <c r="A95" s="79" t="s">
        <v>177</v>
      </c>
      <c r="B95" s="80" t="s">
        <v>178</v>
      </c>
      <c r="C95" s="81"/>
      <c r="D95" s="81"/>
      <c r="E95" s="81"/>
      <c r="F95" s="81"/>
      <c r="G95" s="81"/>
      <c r="H95" s="81">
        <f>+'[18]2010'!O84</f>
        <v>94768</v>
      </c>
      <c r="I95" s="81">
        <f>+'[18]2011'!O84</f>
        <v>186730</v>
      </c>
      <c r="J95" s="81">
        <f>+'[18]2012'!O84</f>
        <v>193238</v>
      </c>
      <c r="K95" s="81">
        <f>+'[18]2013'!O89</f>
        <v>176801</v>
      </c>
      <c r="L95" s="81">
        <f>+'[18]2014'!O90</f>
        <v>173128</v>
      </c>
      <c r="M95" s="81">
        <f>+'[18]2015'!O88</f>
        <v>75240</v>
      </c>
      <c r="N95" s="81">
        <f>+'[18]2016'!O91</f>
        <v>152450</v>
      </c>
      <c r="O95" s="84">
        <v>36192</v>
      </c>
    </row>
    <row r="96" spans="1:15" x14ac:dyDescent="0.2">
      <c r="A96" s="79"/>
      <c r="B96" s="80" t="s">
        <v>179</v>
      </c>
      <c r="C96" s="81"/>
      <c r="D96" s="81"/>
      <c r="E96" s="81"/>
      <c r="F96" s="81"/>
      <c r="G96" s="81"/>
      <c r="H96" s="81">
        <f>+'[18]2010'!O85</f>
        <v>123773.2823375</v>
      </c>
      <c r="I96" s="81">
        <f>+'[18]2011'!O85</f>
        <v>193364</v>
      </c>
      <c r="J96" s="81">
        <f>+'[18]2012'!O85</f>
        <v>193432</v>
      </c>
      <c r="K96" s="81">
        <f>+'[18]2013'!O90</f>
        <v>175773</v>
      </c>
      <c r="L96" s="81">
        <f>+'[18]2014'!O91</f>
        <v>165138</v>
      </c>
      <c r="M96" s="81">
        <f>+'[18]2015'!O89</f>
        <v>85293</v>
      </c>
      <c r="N96" s="81">
        <f>+'[18]2016'!O92</f>
        <v>168623</v>
      </c>
      <c r="O96" s="84">
        <v>52744</v>
      </c>
    </row>
    <row r="97" spans="1:16" x14ac:dyDescent="0.2">
      <c r="A97" s="79"/>
      <c r="B97" s="80" t="s">
        <v>180</v>
      </c>
      <c r="C97" s="81"/>
      <c r="D97" s="81"/>
      <c r="E97" s="81"/>
      <c r="F97" s="81"/>
      <c r="G97" s="81"/>
      <c r="H97" s="81">
        <f>+'[18]2010'!O86</f>
        <v>109541.1267625</v>
      </c>
      <c r="I97" s="81">
        <f>+'[18]2011'!O86</f>
        <v>170825</v>
      </c>
      <c r="J97" s="81">
        <f>+'[18]2012'!O86</f>
        <v>196674</v>
      </c>
      <c r="K97" s="81">
        <f>+'[18]2013'!O91</f>
        <v>195325</v>
      </c>
      <c r="L97" s="81">
        <f>+'[18]2014'!O92</f>
        <v>173443</v>
      </c>
      <c r="M97" s="81">
        <f>+'[18]2015'!O90</f>
        <v>74301</v>
      </c>
      <c r="N97" s="81">
        <f>+'[18]2016'!O93</f>
        <v>182321</v>
      </c>
      <c r="O97" s="84">
        <v>60409</v>
      </c>
    </row>
    <row r="98" spans="1:16" x14ac:dyDescent="0.2">
      <c r="A98" s="79"/>
      <c r="B98" s="80" t="s">
        <v>181</v>
      </c>
      <c r="C98" s="81"/>
      <c r="D98" s="81"/>
      <c r="E98" s="81"/>
      <c r="F98" s="81"/>
      <c r="G98" s="81"/>
      <c r="H98" s="81">
        <f>+'[18]2010'!O87</f>
        <v>77401.001000000004</v>
      </c>
      <c r="I98" s="81">
        <f>+'[18]2011'!O87</f>
        <v>187411</v>
      </c>
      <c r="J98" s="81">
        <f>+'[18]2012'!O87</f>
        <v>183871</v>
      </c>
      <c r="K98" s="81">
        <f>+'[18]2013'!O92</f>
        <v>186743</v>
      </c>
      <c r="L98" s="81">
        <f>+'[18]2014'!O93</f>
        <v>193663</v>
      </c>
      <c r="M98" s="81">
        <f>+'[18]2015'!O91</f>
        <v>89367</v>
      </c>
      <c r="N98" s="81">
        <f>+'[18]2016'!O94</f>
        <v>182872</v>
      </c>
      <c r="O98" s="84">
        <v>46175</v>
      </c>
    </row>
    <row r="99" spans="1:16" ht="16.5" customHeight="1" x14ac:dyDescent="0.2">
      <c r="A99" s="79" t="s">
        <v>182</v>
      </c>
      <c r="B99" s="80" t="s">
        <v>40</v>
      </c>
      <c r="C99" s="81"/>
      <c r="D99" s="81"/>
      <c r="E99" s="81"/>
      <c r="F99" s="81"/>
      <c r="G99" s="81"/>
      <c r="H99" s="81"/>
      <c r="I99" s="81"/>
      <c r="J99" s="81"/>
      <c r="K99" s="81"/>
      <c r="L99" s="81">
        <f>+'[18]2014'!O94</f>
        <v>84605.7</v>
      </c>
      <c r="M99" s="81">
        <f>+'[18]2015'!O92</f>
        <v>283458</v>
      </c>
      <c r="N99" s="81">
        <f>+'[18]2016'!O95</f>
        <v>327520.80560572003</v>
      </c>
      <c r="O99" s="84">
        <v>321801.02243377001</v>
      </c>
    </row>
    <row r="100" spans="1:16" x14ac:dyDescent="0.2">
      <c r="A100" s="79"/>
      <c r="B100" s="80" t="s">
        <v>41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>
        <f>+'[18]2014'!O95</f>
        <v>129537</v>
      </c>
      <c r="M100" s="81">
        <f>+'[18]2015'!O93</f>
        <v>256045</v>
      </c>
      <c r="N100" s="81">
        <f>+'[18]2016'!O96</f>
        <v>313178.53026025603</v>
      </c>
      <c r="O100" s="84">
        <v>283832.34028472006</v>
      </c>
    </row>
    <row r="101" spans="1:16" x14ac:dyDescent="0.2">
      <c r="A101" s="79"/>
      <c r="B101" s="80" t="s">
        <v>43</v>
      </c>
      <c r="C101" s="81"/>
      <c r="D101" s="81"/>
      <c r="E101" s="81"/>
      <c r="F101" s="81"/>
      <c r="G101" s="81"/>
      <c r="H101" s="81"/>
      <c r="I101" s="81"/>
      <c r="J101" s="81"/>
      <c r="K101" s="81"/>
      <c r="L101" s="81">
        <f>+'[18]2014'!O96</f>
        <v>108702.3</v>
      </c>
      <c r="M101" s="81">
        <f>+'[18]2015'!O94</f>
        <v>285112</v>
      </c>
      <c r="N101" s="81">
        <f>+'[18]2016'!O97</f>
        <v>329847.8391620898</v>
      </c>
      <c r="O101" s="84">
        <v>326287.42484508501</v>
      </c>
    </row>
    <row r="102" spans="1:16" x14ac:dyDescent="0.2">
      <c r="A102" s="79"/>
      <c r="B102" s="80" t="s">
        <v>44</v>
      </c>
      <c r="C102" s="81"/>
      <c r="D102" s="81"/>
      <c r="E102" s="81"/>
      <c r="F102" s="81"/>
      <c r="G102" s="81"/>
      <c r="H102" s="81"/>
      <c r="I102" s="81"/>
      <c r="J102" s="81"/>
      <c r="K102" s="81"/>
      <c r="L102" s="81">
        <f>+'[18]2014'!O97</f>
        <v>73180</v>
      </c>
      <c r="M102" s="81">
        <f>+'[18]2015'!O95</f>
        <v>279769</v>
      </c>
      <c r="N102" s="81">
        <f>+'[18]2016'!O98</f>
        <v>310140.64298799884</v>
      </c>
      <c r="O102" s="84">
        <v>335050.79283362499</v>
      </c>
    </row>
    <row r="103" spans="1:16" ht="16.5" customHeight="1" x14ac:dyDescent="0.2">
      <c r="A103" s="79" t="s">
        <v>183</v>
      </c>
      <c r="B103" s="80" t="s">
        <v>46</v>
      </c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>
        <f>+'[18]2015'!O96</f>
        <v>198822</v>
      </c>
      <c r="N103" s="81">
        <f>+'[18]2016'!O99</f>
        <v>327476</v>
      </c>
      <c r="O103" s="84">
        <v>341340.33600000001</v>
      </c>
    </row>
    <row r="104" spans="1:16" x14ac:dyDescent="0.2">
      <c r="A104" s="79"/>
      <c r="B104" s="80" t="s">
        <v>47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>
        <f>+'[18]2015'!O97</f>
        <v>104963</v>
      </c>
      <c r="N104" s="81">
        <f>+'[18]2016'!O100</f>
        <v>303848</v>
      </c>
      <c r="O104" s="84">
        <v>232234.96000000008</v>
      </c>
    </row>
    <row r="105" spans="1:16" x14ac:dyDescent="0.2">
      <c r="A105" s="79"/>
      <c r="B105" s="80" t="s">
        <v>49</v>
      </c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>
        <f>+'[18]2015'!O98</f>
        <v>135385</v>
      </c>
      <c r="N105" s="81">
        <f>+'[18]2016'!O101</f>
        <v>334360</v>
      </c>
      <c r="O105" s="84">
        <v>332215.63199999998</v>
      </c>
    </row>
    <row r="106" spans="1:16" x14ac:dyDescent="0.2">
      <c r="A106" s="79"/>
      <c r="B106" s="80" t="s">
        <v>50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>
        <f>+'[18]2015'!O99</f>
        <v>75984</v>
      </c>
      <c r="N106" s="81">
        <f>+'[18]2016'!O102</f>
        <v>328445</v>
      </c>
      <c r="O106" s="84">
        <v>319457.85599999991</v>
      </c>
    </row>
    <row r="107" spans="1:16" x14ac:dyDescent="0.2">
      <c r="A107" s="79"/>
      <c r="B107" s="80" t="s">
        <v>184</v>
      </c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>
        <f>+'[18]2015'!O100</f>
        <v>91678</v>
      </c>
      <c r="N107" s="81">
        <f>+'[18]2016'!O103</f>
        <v>330964</v>
      </c>
      <c r="O107" s="84">
        <v>332882.23199999996</v>
      </c>
    </row>
    <row r="108" spans="1:16" ht="16.5" customHeight="1" thickBot="1" x14ac:dyDescent="0.25">
      <c r="A108" s="79" t="s">
        <v>185</v>
      </c>
      <c r="B108" s="80" t="s">
        <v>186</v>
      </c>
      <c r="C108" s="81"/>
      <c r="D108" s="81"/>
      <c r="E108" s="81"/>
      <c r="F108" s="81"/>
      <c r="G108" s="81"/>
      <c r="H108" s="81"/>
      <c r="I108" s="81">
        <f>+'[18]2011'!O88+'[18]2011'!O89</f>
        <v>17193.921097000002</v>
      </c>
      <c r="J108" s="81">
        <f>+'[18]2012'!O88+'[18]2012'!O89</f>
        <v>78175.629795999994</v>
      </c>
      <c r="K108" s="81">
        <f>+'[18]2013'!O93+'[18]2013'!O94</f>
        <v>59999.305699999997</v>
      </c>
      <c r="L108" s="81">
        <f>+'[18]2014'!O98+'[18]2014'!O99</f>
        <v>92959.207999999999</v>
      </c>
      <c r="M108" s="81">
        <f>+'[18]2015'!O101</f>
        <v>86494.671699999992</v>
      </c>
      <c r="N108" s="81">
        <f>+'[18]2016'!O104</f>
        <v>89033.761099999989</v>
      </c>
      <c r="O108" s="84">
        <v>89110.905199999994</v>
      </c>
    </row>
    <row r="109" spans="1:16" ht="16.5" customHeight="1" thickBot="1" x14ac:dyDescent="0.25">
      <c r="A109" s="60" t="s">
        <v>187</v>
      </c>
      <c r="B109" s="88"/>
      <c r="C109" s="89">
        <f t="shared" ref="C109:N109" si="1">SUM(C9:C108)</f>
        <v>4188810.4219999993</v>
      </c>
      <c r="D109" s="89">
        <f t="shared" si="1"/>
        <v>4506326.59</v>
      </c>
      <c r="E109" s="89">
        <f t="shared" si="1"/>
        <v>4901261.5930000013</v>
      </c>
      <c r="F109" s="89">
        <f t="shared" si="1"/>
        <v>5372000.1457690001</v>
      </c>
      <c r="G109" s="89">
        <f t="shared" si="1"/>
        <v>5632658.0872996198</v>
      </c>
      <c r="H109" s="89">
        <f t="shared" si="1"/>
        <v>6085526.1650659963</v>
      </c>
      <c r="I109" s="89">
        <f t="shared" si="1"/>
        <v>6611423.3663270017</v>
      </c>
      <c r="J109" s="89">
        <f t="shared" si="1"/>
        <v>6940448.355742652</v>
      </c>
      <c r="K109" s="89">
        <f t="shared" si="1"/>
        <v>7347749.5893445034</v>
      </c>
      <c r="L109" s="89">
        <f t="shared" si="1"/>
        <v>7836447.9107113639</v>
      </c>
      <c r="M109" s="89">
        <f t="shared" si="1"/>
        <v>8334811.4947674423</v>
      </c>
      <c r="N109" s="89">
        <f t="shared" si="1"/>
        <v>8759264.8637782205</v>
      </c>
      <c r="O109" s="73">
        <v>8981304.9314322006</v>
      </c>
      <c r="P109" s="90"/>
    </row>
    <row r="110" spans="1:16" ht="16.5" customHeight="1" thickBot="1" x14ac:dyDescent="0.25">
      <c r="A110" s="91" t="s">
        <v>188</v>
      </c>
      <c r="B110" s="92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0"/>
    </row>
    <row r="111" spans="1:16" ht="16.5" customHeight="1" x14ac:dyDescent="0.2">
      <c r="A111" s="94" t="str">
        <f>+A61</f>
        <v>GUARACACHI</v>
      </c>
      <c r="B111" s="95" t="str">
        <f t="shared" ref="B111:O112" si="2">+B65</f>
        <v>GCH09</v>
      </c>
      <c r="C111" s="96">
        <f t="shared" si="2"/>
        <v>345725</v>
      </c>
      <c r="D111" s="96">
        <f t="shared" si="2"/>
        <v>354602.80700000003</v>
      </c>
      <c r="E111" s="96">
        <f t="shared" si="2"/>
        <v>335472.45600000006</v>
      </c>
      <c r="F111" s="96">
        <f t="shared" si="2"/>
        <v>383101.16399999993</v>
      </c>
      <c r="G111" s="96">
        <f t="shared" si="2"/>
        <v>280808.80416330742</v>
      </c>
      <c r="H111" s="96">
        <f t="shared" si="2"/>
        <v>304167.35200000001</v>
      </c>
      <c r="I111" s="96">
        <f t="shared" si="2"/>
        <v>362328.33600000001</v>
      </c>
      <c r="J111" s="96">
        <f t="shared" si="2"/>
        <v>345670.74</v>
      </c>
      <c r="K111" s="96">
        <f t="shared" si="2"/>
        <v>479429.598</v>
      </c>
      <c r="L111" s="96">
        <f t="shared" si="2"/>
        <v>420127.47135156026</v>
      </c>
      <c r="M111" s="96">
        <f t="shared" si="2"/>
        <v>459226.69199999992</v>
      </c>
      <c r="N111" s="96">
        <f t="shared" si="2"/>
        <v>240047.45999999993</v>
      </c>
      <c r="O111" s="97">
        <f t="shared" si="2"/>
        <v>381288.42</v>
      </c>
      <c r="P111" s="90"/>
    </row>
    <row r="112" spans="1:16" ht="16.5" customHeight="1" x14ac:dyDescent="0.2">
      <c r="A112" s="98"/>
      <c r="B112" s="99" t="str">
        <f t="shared" si="2"/>
        <v>GCH10</v>
      </c>
      <c r="C112" s="100">
        <f t="shared" si="2"/>
        <v>350449.69800000009</v>
      </c>
      <c r="D112" s="100">
        <f t="shared" si="2"/>
        <v>346771.51500000001</v>
      </c>
      <c r="E112" s="100">
        <f t="shared" si="2"/>
        <v>308409.01799999998</v>
      </c>
      <c r="F112" s="100">
        <f t="shared" si="2"/>
        <v>353846.016</v>
      </c>
      <c r="G112" s="100">
        <f t="shared" si="2"/>
        <v>338845.1554794985</v>
      </c>
      <c r="H112" s="100">
        <f t="shared" si="2"/>
        <v>274064.72799999994</v>
      </c>
      <c r="I112" s="100">
        <f t="shared" si="2"/>
        <v>328187.05200000003</v>
      </c>
      <c r="J112" s="100">
        <f t="shared" si="2"/>
        <v>425317.902</v>
      </c>
      <c r="K112" s="100">
        <f t="shared" si="2"/>
        <v>461289.34800000006</v>
      </c>
      <c r="L112" s="100">
        <f t="shared" si="2"/>
        <v>412122.105063011</v>
      </c>
      <c r="M112" s="100">
        <f t="shared" si="2"/>
        <v>378806.54399999999</v>
      </c>
      <c r="N112" s="100">
        <f t="shared" si="2"/>
        <v>386168.79599999997</v>
      </c>
      <c r="O112" s="101">
        <f t="shared" si="2"/>
        <v>365210.38799999998</v>
      </c>
      <c r="P112" s="90"/>
    </row>
    <row r="113" spans="1:16" ht="16.5" customHeight="1" x14ac:dyDescent="0.2">
      <c r="A113" s="98"/>
      <c r="B113" s="99" t="str">
        <f t="shared" ref="B113:O113" si="3">+B68</f>
        <v>GCH12</v>
      </c>
      <c r="C113" s="100">
        <f t="shared" si="3"/>
        <v>0</v>
      </c>
      <c r="D113" s="100">
        <f t="shared" si="3"/>
        <v>0</v>
      </c>
      <c r="E113" s="100">
        <f t="shared" si="3"/>
        <v>0</v>
      </c>
      <c r="F113" s="100">
        <f t="shared" si="3"/>
        <v>0</v>
      </c>
      <c r="G113" s="100">
        <f t="shared" si="3"/>
        <v>0</v>
      </c>
      <c r="H113" s="100">
        <f t="shared" si="3"/>
        <v>85.295999999999992</v>
      </c>
      <c r="I113" s="100">
        <f t="shared" si="3"/>
        <v>1236.1020000000001</v>
      </c>
      <c r="J113" s="100">
        <f t="shared" si="3"/>
        <v>369449.51400000002</v>
      </c>
      <c r="K113" s="100">
        <f t="shared" si="3"/>
        <v>616226.28899999999</v>
      </c>
      <c r="L113" s="100">
        <f t="shared" si="3"/>
        <v>523552.59600000002</v>
      </c>
      <c r="M113" s="100">
        <f t="shared" si="3"/>
        <v>544179.25994216464</v>
      </c>
      <c r="N113" s="100">
        <f t="shared" si="3"/>
        <v>222713.652</v>
      </c>
      <c r="O113" s="101">
        <f t="shared" si="3"/>
        <v>361213.69200000004</v>
      </c>
      <c r="P113" s="90"/>
    </row>
    <row r="114" spans="1:16" ht="16.5" customHeight="1" x14ac:dyDescent="0.2">
      <c r="A114" s="98" t="str">
        <f t="shared" ref="A114:O115" si="4">+A42</f>
        <v>CHOJLLA</v>
      </c>
      <c r="B114" s="99" t="str">
        <f t="shared" si="4"/>
        <v>CHJ</v>
      </c>
      <c r="C114" s="100">
        <f t="shared" si="4"/>
        <v>109893.09999999999</v>
      </c>
      <c r="D114" s="100">
        <f t="shared" si="4"/>
        <v>91555.531999999992</v>
      </c>
      <c r="E114" s="100">
        <f t="shared" si="4"/>
        <v>131993.4</v>
      </c>
      <c r="F114" s="100">
        <f t="shared" si="4"/>
        <v>115486.92299999997</v>
      </c>
      <c r="G114" s="100">
        <f t="shared" si="4"/>
        <v>119762.48675236771</v>
      </c>
      <c r="H114" s="100">
        <f t="shared" si="4"/>
        <v>106123.25798427663</v>
      </c>
      <c r="I114" s="100">
        <f t="shared" si="4"/>
        <v>124388.162</v>
      </c>
      <c r="J114" s="100">
        <f t="shared" si="4"/>
        <v>135330.64200000002</v>
      </c>
      <c r="K114" s="100">
        <f t="shared" si="4"/>
        <v>141958.08270668716</v>
      </c>
      <c r="L114" s="100">
        <f t="shared" si="4"/>
        <v>127364.10300000003</v>
      </c>
      <c r="M114" s="100">
        <f t="shared" si="4"/>
        <v>130614.54000000001</v>
      </c>
      <c r="N114" s="100">
        <f t="shared" si="4"/>
        <v>50256.089999999975</v>
      </c>
      <c r="O114" s="101">
        <f t="shared" si="4"/>
        <v>127227.77000000002</v>
      </c>
      <c r="P114" s="90"/>
    </row>
    <row r="115" spans="1:16" ht="16.5" customHeight="1" thickBot="1" x14ac:dyDescent="0.25">
      <c r="A115" s="102" t="str">
        <f t="shared" si="4"/>
        <v>YANACACHI</v>
      </c>
      <c r="B115" s="103" t="str">
        <f t="shared" si="4"/>
        <v>YAN</v>
      </c>
      <c r="C115" s="104">
        <f t="shared" si="4"/>
        <v>179704.90000000002</v>
      </c>
      <c r="D115" s="104">
        <f t="shared" si="4"/>
        <v>131842.29999999999</v>
      </c>
      <c r="E115" s="104">
        <f t="shared" si="4"/>
        <v>215556.69999999998</v>
      </c>
      <c r="F115" s="104">
        <f t="shared" si="4"/>
        <v>197562.09999999992</v>
      </c>
      <c r="G115" s="104">
        <f t="shared" si="4"/>
        <v>197753.89600000007</v>
      </c>
      <c r="H115" s="104">
        <f t="shared" si="4"/>
        <v>190812.26330156953</v>
      </c>
      <c r="I115" s="104">
        <f t="shared" si="4"/>
        <v>206067.00099999999</v>
      </c>
      <c r="J115" s="104">
        <f t="shared" si="4"/>
        <v>209706.07100000003</v>
      </c>
      <c r="K115" s="104">
        <f t="shared" si="4"/>
        <v>223487.34744793986</v>
      </c>
      <c r="L115" s="104">
        <f t="shared" si="4"/>
        <v>70571.212</v>
      </c>
      <c r="M115" s="104">
        <f t="shared" si="4"/>
        <v>211398.55300000001</v>
      </c>
      <c r="N115" s="104">
        <f t="shared" si="4"/>
        <v>155757.26200000002</v>
      </c>
      <c r="O115" s="105">
        <f t="shared" si="4"/>
        <v>179334.13099999996</v>
      </c>
      <c r="P115" s="90"/>
    </row>
    <row r="116" spans="1:16" ht="16.5" customHeight="1" thickBot="1" x14ac:dyDescent="0.25">
      <c r="A116" s="106" t="s">
        <v>189</v>
      </c>
      <c r="B116" s="107"/>
      <c r="C116" s="108">
        <f>SUM(C111:C115)</f>
        <v>985772.69800000009</v>
      </c>
      <c r="D116" s="108">
        <f t="shared" ref="D116:O116" si="5">SUM(D111:D115)</f>
        <v>924772.1540000001</v>
      </c>
      <c r="E116" s="108">
        <f t="shared" si="5"/>
        <v>991431.57400000002</v>
      </c>
      <c r="F116" s="108">
        <f t="shared" si="5"/>
        <v>1049996.2029999997</v>
      </c>
      <c r="G116" s="108">
        <f t="shared" si="5"/>
        <v>937170.34239517362</v>
      </c>
      <c r="H116" s="108">
        <f t="shared" si="5"/>
        <v>875252.89728584606</v>
      </c>
      <c r="I116" s="108">
        <f t="shared" si="5"/>
        <v>1022206.6529999999</v>
      </c>
      <c r="J116" s="108">
        <f t="shared" si="5"/>
        <v>1485474.8689999999</v>
      </c>
      <c r="K116" s="108">
        <f t="shared" si="5"/>
        <v>1922390.6651546268</v>
      </c>
      <c r="L116" s="108">
        <f t="shared" si="5"/>
        <v>1553737.4874145715</v>
      </c>
      <c r="M116" s="108">
        <f t="shared" si="5"/>
        <v>1724225.5889421648</v>
      </c>
      <c r="N116" s="108">
        <f t="shared" si="5"/>
        <v>1054943.26</v>
      </c>
      <c r="O116" s="109">
        <f t="shared" si="5"/>
        <v>1414274.4010000001</v>
      </c>
      <c r="P116" s="90"/>
    </row>
    <row r="117" spans="1:16" ht="16.5" customHeight="1" x14ac:dyDescent="0.2">
      <c r="A117" s="110"/>
      <c r="B117" s="92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0"/>
    </row>
    <row r="118" spans="1:16" ht="12" thickBot="1" x14ac:dyDescent="0.25">
      <c r="A118" s="111"/>
      <c r="C118" s="70"/>
      <c r="F118" s="70"/>
      <c r="G118" s="70"/>
      <c r="O118" s="112"/>
    </row>
    <row r="119" spans="1:16" x14ac:dyDescent="0.2">
      <c r="A119" s="113" t="s">
        <v>190</v>
      </c>
      <c r="B119" s="114"/>
      <c r="C119" s="114"/>
      <c r="D119" s="115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6"/>
    </row>
    <row r="120" spans="1:16" x14ac:dyDescent="0.2">
      <c r="A120" s="117" t="s">
        <v>191</v>
      </c>
      <c r="B120" s="118"/>
      <c r="C120" s="119">
        <f t="shared" ref="C120:O120" si="6">SUM(C9:C52)</f>
        <v>1941081.4510000001</v>
      </c>
      <c r="D120" s="119">
        <f t="shared" si="6"/>
        <v>2131353.7519999999</v>
      </c>
      <c r="E120" s="119">
        <f t="shared" si="6"/>
        <v>2294231.1209999998</v>
      </c>
      <c r="F120" s="119">
        <f t="shared" si="6"/>
        <v>2280487.4350000005</v>
      </c>
      <c r="G120" s="119">
        <f t="shared" si="6"/>
        <v>2264298.2447523675</v>
      </c>
      <c r="H120" s="119">
        <f t="shared" si="6"/>
        <v>2151428.9800358461</v>
      </c>
      <c r="I120" s="119">
        <f t="shared" si="6"/>
        <v>2324157.2736730007</v>
      </c>
      <c r="J120" s="119">
        <f t="shared" si="6"/>
        <v>2322431.2652733331</v>
      </c>
      <c r="K120" s="119">
        <f t="shared" si="6"/>
        <v>2514863.6186996265</v>
      </c>
      <c r="L120" s="119">
        <f t="shared" si="6"/>
        <v>2232992.8565349993</v>
      </c>
      <c r="M120" s="119">
        <f t="shared" si="6"/>
        <v>2439591.151326274</v>
      </c>
      <c r="N120" s="119">
        <f t="shared" si="6"/>
        <v>1715604.4612500006</v>
      </c>
      <c r="O120" s="120">
        <f t="shared" si="6"/>
        <v>2229863.9013999999</v>
      </c>
    </row>
    <row r="121" spans="1:16" x14ac:dyDescent="0.2">
      <c r="A121" s="117" t="s">
        <v>192</v>
      </c>
      <c r="B121" s="118"/>
      <c r="C121" s="119">
        <f t="shared" ref="C121:O121" si="7">SUM(C54:C55)</f>
        <v>0</v>
      </c>
      <c r="D121" s="119">
        <f t="shared" si="7"/>
        <v>0</v>
      </c>
      <c r="E121" s="119">
        <f t="shared" si="7"/>
        <v>0</v>
      </c>
      <c r="F121" s="119">
        <f t="shared" si="7"/>
        <v>0</v>
      </c>
      <c r="G121" s="119">
        <f t="shared" si="7"/>
        <v>0</v>
      </c>
      <c r="H121" s="119">
        <f t="shared" si="7"/>
        <v>0</v>
      </c>
      <c r="I121" s="119">
        <f t="shared" si="7"/>
        <v>0</v>
      </c>
      <c r="J121" s="119">
        <f t="shared" si="7"/>
        <v>0</v>
      </c>
      <c r="K121" s="119">
        <f t="shared" si="7"/>
        <v>36.528500000000001</v>
      </c>
      <c r="L121" s="119">
        <f t="shared" si="7"/>
        <v>8157.7569999999996</v>
      </c>
      <c r="M121" s="119">
        <f t="shared" si="7"/>
        <v>11450.126</v>
      </c>
      <c r="N121" s="119">
        <f t="shared" si="7"/>
        <v>34911.444000000003</v>
      </c>
      <c r="O121" s="120">
        <f t="shared" si="7"/>
        <v>60383.278999999995</v>
      </c>
    </row>
    <row r="122" spans="1:16" x14ac:dyDescent="0.2">
      <c r="A122" s="117" t="s">
        <v>193</v>
      </c>
      <c r="B122" s="118"/>
      <c r="C122" s="119">
        <f t="shared" ref="C122:O122" si="8">+C58</f>
        <v>0</v>
      </c>
      <c r="D122" s="119">
        <f t="shared" si="8"/>
        <v>0</v>
      </c>
      <c r="E122" s="119">
        <f t="shared" si="8"/>
        <v>0</v>
      </c>
      <c r="F122" s="119">
        <f t="shared" si="8"/>
        <v>0</v>
      </c>
      <c r="G122" s="119">
        <f t="shared" si="8"/>
        <v>0</v>
      </c>
      <c r="H122" s="119">
        <f t="shared" si="8"/>
        <v>0</v>
      </c>
      <c r="I122" s="119">
        <f t="shared" si="8"/>
        <v>0</v>
      </c>
      <c r="J122" s="119">
        <f t="shared" si="8"/>
        <v>0</v>
      </c>
      <c r="K122" s="119">
        <f t="shared" si="8"/>
        <v>0</v>
      </c>
      <c r="L122" s="119">
        <f t="shared" si="8"/>
        <v>0</v>
      </c>
      <c r="M122" s="119">
        <f t="shared" si="8"/>
        <v>0</v>
      </c>
      <c r="N122" s="119">
        <f t="shared" si="8"/>
        <v>0</v>
      </c>
      <c r="O122" s="120">
        <f t="shared" si="8"/>
        <v>1065.63625</v>
      </c>
    </row>
    <row r="123" spans="1:16" ht="12" thickBot="1" x14ac:dyDescent="0.25">
      <c r="A123" s="121" t="s">
        <v>194</v>
      </c>
      <c r="B123" s="122"/>
      <c r="C123" s="123">
        <f t="shared" ref="C123:O123" si="9">+C94+C93+C72+C71</f>
        <v>0</v>
      </c>
      <c r="D123" s="123">
        <f t="shared" si="9"/>
        <v>0</v>
      </c>
      <c r="E123" s="123">
        <f t="shared" si="9"/>
        <v>14200.63</v>
      </c>
      <c r="F123" s="123">
        <f t="shared" si="9"/>
        <v>39318.21</v>
      </c>
      <c r="G123" s="123">
        <f t="shared" si="9"/>
        <v>59670.27</v>
      </c>
      <c r="H123" s="123">
        <f t="shared" si="9"/>
        <v>58156.17</v>
      </c>
      <c r="I123" s="123">
        <f t="shared" si="9"/>
        <v>64040.52</v>
      </c>
      <c r="J123" s="123">
        <f t="shared" si="9"/>
        <v>64494.2</v>
      </c>
      <c r="K123" s="123">
        <f t="shared" si="9"/>
        <v>79491</v>
      </c>
      <c r="L123" s="123">
        <f t="shared" si="9"/>
        <v>76309.624999999985</v>
      </c>
      <c r="M123" s="123">
        <f t="shared" si="9"/>
        <v>79093.507500000007</v>
      </c>
      <c r="N123" s="123">
        <f t="shared" si="9"/>
        <v>61901.893750000003</v>
      </c>
      <c r="O123" s="124">
        <f t="shared" si="9"/>
        <v>44798.720000000001</v>
      </c>
    </row>
    <row r="124" spans="1:16" ht="12.6" thickBot="1" x14ac:dyDescent="0.3">
      <c r="A124" s="125" t="s">
        <v>195</v>
      </c>
      <c r="B124" s="126"/>
      <c r="C124" s="127">
        <f>SUM(C120:C123)</f>
        <v>1941081.4510000001</v>
      </c>
      <c r="D124" s="127">
        <f t="shared" ref="D124:O124" si="10">SUM(D120:D123)</f>
        <v>2131353.7519999999</v>
      </c>
      <c r="E124" s="127">
        <f t="shared" si="10"/>
        <v>2308431.7509999997</v>
      </c>
      <c r="F124" s="127">
        <f t="shared" si="10"/>
        <v>2319805.6450000005</v>
      </c>
      <c r="G124" s="127">
        <f t="shared" si="10"/>
        <v>2323968.5147523675</v>
      </c>
      <c r="H124" s="127">
        <f t="shared" si="10"/>
        <v>2209585.150035846</v>
      </c>
      <c r="I124" s="127">
        <f t="shared" si="10"/>
        <v>2388197.7936730008</v>
      </c>
      <c r="J124" s="127">
        <f t="shared" si="10"/>
        <v>2386925.4652733332</v>
      </c>
      <c r="K124" s="127">
        <f t="shared" si="10"/>
        <v>2594391.1471996265</v>
      </c>
      <c r="L124" s="127">
        <f t="shared" si="10"/>
        <v>2317460.2385349995</v>
      </c>
      <c r="M124" s="127">
        <f t="shared" si="10"/>
        <v>2530134.784826274</v>
      </c>
      <c r="N124" s="127">
        <f t="shared" si="10"/>
        <v>1812417.7990000006</v>
      </c>
      <c r="O124" s="128">
        <f t="shared" si="10"/>
        <v>2336111.5366500001</v>
      </c>
    </row>
    <row r="126" spans="1:16" x14ac:dyDescent="0.2"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</row>
    <row r="127" spans="1:16" x14ac:dyDescent="0.2"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</row>
    <row r="128" spans="1:16" x14ac:dyDescent="0.2"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</row>
  </sheetData>
  <pageMargins left="0.74803149606299213" right="0.74803149606299213" top="0.98425196850393704" bottom="0.98425196850393704" header="0" footer="0"/>
  <pageSetup scale="50" orientation="portrait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GHG-ER-SC-&gt;CC</vt:lpstr>
      <vt:lpstr>Seleccion de caso</vt:lpstr>
      <vt:lpstr>Aplicacion caso C-BEy</vt:lpstr>
      <vt:lpstr>Emisiones Proy</vt:lpstr>
      <vt:lpstr>Leakege</vt:lpstr>
      <vt:lpstr>ER y</vt:lpstr>
      <vt:lpstr>Eficiencia</vt:lpstr>
      <vt:lpstr>Generacion</vt:lpstr>
      <vt:lpstr>Eficiencia!Área_de_impresión</vt:lpstr>
      <vt:lpstr>Generacion!Área_de_impresión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2018-11-26T01:57:23Z</dcterms:created>
  <dcterms:modified xsi:type="dcterms:W3CDTF">2018-11-28T23:37:22Z</dcterms:modified>
</cp:coreProperties>
</file>